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1257\Desktop\"/>
    </mc:Choice>
  </mc:AlternateContent>
  <xr:revisionPtr revIDLastSave="0" documentId="8_{6B753FDE-2531-4FB7-80FF-10557B9AC412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3" l="1"/>
  <c r="I16" i="13" l="1"/>
  <c r="A20" i="13" l="1"/>
  <c r="D18" i="13" l="1"/>
  <c r="A16" i="13" l="1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O2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I18" i="13" l="1"/>
  <c r="B27" i="13"/>
  <c r="B25" i="12"/>
  <c r="B6" i="12"/>
</calcChain>
</file>

<file path=xl/sharedStrings.xml><?xml version="1.0" encoding="utf-8"?>
<sst xmlns="http://schemas.openxmlformats.org/spreadsheetml/2006/main" count="89" uniqueCount="61">
  <si>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</si>
  <si>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</si>
  <si>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</si>
  <si>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</si>
  <si>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</si>
  <si>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</si>
  <si>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</si>
  <si>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</si>
  <si>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</si>
  <si>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</si>
  <si>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</si>
  <si>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</si>
  <si>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</si>
  <si>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</si>
  <si>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</si>
  <si>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</si>
  <si>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</si>
  <si>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</si>
  <si>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</si>
  <si>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</si>
  <si>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</si>
  <si>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</si>
  <si>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</si>
  <si>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</si>
  <si>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</si>
  <si>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</si>
  <si>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</si>
  <si>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</si>
  <si>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</si>
  <si>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</si>
  <si>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</si>
  <si>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</si>
  <si>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</si>
  <si>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</si>
  <si>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</si>
  <si>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</si>
  <si>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</si>
  <si>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</si>
  <si>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</si>
  <si>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</si>
  <si>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</si>
  <si>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</si>
  <si>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</si>
  <si>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</si>
  <si>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</si>
  <si>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</si>
  <si>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</si>
  <si>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</si>
  <si>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</si>
  <si>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</si>
  <si>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</si>
  <si>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</si>
  <si>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</si>
  <si>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</si>
  <si>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②令和元年の数値については、上記①の施設数をもとに推計しています。</t>
  </si>
  <si>
    <t>　　　　　　③発地別延べ宿泊者数は、確報の公表時に大きく変更されることがあります。</t>
    <rPh sb="18" eb="20">
      <t>カクホウ</t>
    </rPh>
    <phoneticPr fontId="1"/>
  </si>
  <si>
    <t>　　　　　　①調査対象施設は従業員数10人以上の全施設（189施設　令和6年1月時点）</t>
    <phoneticPr fontId="9"/>
  </si>
  <si>
    <t>令和６年5月（速報値）</t>
  </si>
  <si>
    <t>令和６年６月　発地別延べ宿泊者数割合</t>
    <phoneticPr fontId="1"/>
  </si>
  <si>
    <t>令和６年6月（速報値）</t>
  </si>
  <si>
    <t>令和５年６月（確報値）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</si>
</sst>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177" fontId="15" fillId="0" borderId="2" xfId="0" applyNumberFormat="1" applyFont="1" applyBorder="1">
      <alignment vertical="center"/>
    </xf>
    <xf numFmtId="177" fontId="15" fillId="0" borderId="2" xfId="2" applyNumberFormat="1" applyFont="1" applyFill="1" applyBorder="1" applyProtection="1">
      <alignment vertical="center"/>
      <protection locked="0"/>
    </xf>
    <xf numFmtId="0" fontId="16" fillId="0" borderId="16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0" borderId="14" xfId="0" applyNumberFormat="1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/>
  </sheetViews>
  <sheetFormatPr defaultColWidth="9" defaultRowHeight="13.5" x14ac:dyDescent="0.15"/>
  <cols>
    <col min="1" max="1" width="28.125" style="8" bestFit="1" customWidth="1"/>
    <col min="2" max="11" width="13.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58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59</v>
      </c>
      <c r="B7" s="69">
        <v>40854</v>
      </c>
      <c r="C7" s="69">
        <v>79262</v>
      </c>
      <c r="D7" s="69">
        <v>46306</v>
      </c>
      <c r="E7" s="69">
        <v>7524</v>
      </c>
      <c r="F7" s="69">
        <v>22186</v>
      </c>
      <c r="G7" s="69">
        <v>22801</v>
      </c>
      <c r="H7" s="69">
        <v>12008</v>
      </c>
      <c r="I7" s="69">
        <v>45104</v>
      </c>
      <c r="J7" s="69">
        <v>4719</v>
      </c>
      <c r="K7" s="71">
        <v>280764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60</v>
      </c>
      <c r="B8" s="69">
        <v>43770</v>
      </c>
      <c r="C8" s="69">
        <v>74941</v>
      </c>
      <c r="D8" s="69">
        <v>43463</v>
      </c>
      <c r="E8" s="69">
        <v>5450</v>
      </c>
      <c r="F8" s="69">
        <v>16979</v>
      </c>
      <c r="G8" s="69">
        <v>24383</v>
      </c>
      <c r="H8" s="69">
        <v>12442</v>
      </c>
      <c r="I8" s="69">
        <v>41915</v>
      </c>
      <c r="J8" s="69">
        <v>6647</v>
      </c>
      <c r="K8" s="71">
        <v>269990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-6.6620973269362622</v>
      </c>
      <c r="C9" s="53">
        <f t="shared" ref="C9:K9" si="0">C7/C8*100-100</f>
        <v>5.7658691503983164</v>
      </c>
      <c r="D9" s="53">
        <f t="shared" si="0"/>
        <v>6.5411959597818878</v>
      </c>
      <c r="E9" s="53">
        <f t="shared" si="0"/>
        <v>38.055045871559628</v>
      </c>
      <c r="F9" s="53">
        <f t="shared" si="0"/>
        <v>30.667294893692201</v>
      </c>
      <c r="G9" s="53">
        <f t="shared" si="0"/>
        <v>-6.4881269737111893</v>
      </c>
      <c r="H9" s="53">
        <f t="shared" si="0"/>
        <v>-3.4881851792316354</v>
      </c>
      <c r="I9" s="53">
        <f t="shared" si="0"/>
        <v>7.6082548013837652</v>
      </c>
      <c r="J9" s="53">
        <f t="shared" si="0"/>
        <v>-29.005566420941776</v>
      </c>
      <c r="K9" s="53">
        <f t="shared" si="0"/>
        <v>3.9905181673395305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collapsed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57</v>
      </c>
      <c r="B11" s="69">
        <v>39173</v>
      </c>
      <c r="C11" s="69">
        <v>85984</v>
      </c>
      <c r="D11" s="69">
        <v>58018</v>
      </c>
      <c r="E11" s="69">
        <v>10988</v>
      </c>
      <c r="F11" s="69">
        <v>26949</v>
      </c>
      <c r="G11" s="69">
        <v>33812</v>
      </c>
      <c r="H11" s="69">
        <v>18073</v>
      </c>
      <c r="I11" s="69">
        <v>58745</v>
      </c>
      <c r="J11" s="69">
        <v>6619</v>
      </c>
      <c r="K11" s="71">
        <v>338361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>B7/B11*100-100</f>
        <v>4.2912209940520398</v>
      </c>
      <c r="C12" s="59">
        <f>C7/C11*100-100</f>
        <v>-7.8177335318198686</v>
      </c>
      <c r="D12" s="59">
        <f>D7/D11*100-100</f>
        <v>-20.186838567341169</v>
      </c>
      <c r="E12" s="59">
        <f>E7/E11*100-100</f>
        <v>-31.525300327630148</v>
      </c>
      <c r="F12" s="59">
        <f>F7/F11*100-100</f>
        <v>-17.674125199450813</v>
      </c>
      <c r="G12" s="59">
        <f>G7/G11*100-100</f>
        <v>-32.565361410150246</v>
      </c>
      <c r="H12" s="59">
        <f>H7/H11*100-100</f>
        <v>-33.558346705029606</v>
      </c>
      <c r="I12" s="59">
        <f>I7/I11*100-100</f>
        <v>-23.22069963401141</v>
      </c>
      <c r="J12" s="59">
        <f>J7/J11*100-100</f>
        <v>-28.70524248375888</v>
      </c>
      <c r="K12" s="59">
        <f>K7/K11*100-100</f>
        <v>-17.022351866793159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令和６年6月（速報値）</v>
      </c>
      <c r="B16" s="70">
        <v>35206</v>
      </c>
      <c r="C16" s="70">
        <v>8839</v>
      </c>
      <c r="D16" s="70">
        <v>10710</v>
      </c>
      <c r="E16" s="70">
        <v>15341</v>
      </c>
      <c r="F16" s="70">
        <v>2146</v>
      </c>
      <c r="G16" s="70">
        <v>3837</v>
      </c>
      <c r="H16" s="70">
        <v>5158</v>
      </c>
      <c r="I16" s="72">
        <f>SUM(B16:H16)</f>
        <v>81237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">
        <v>60</v>
      </c>
      <c r="B17" s="70">
        <v>29138</v>
      </c>
      <c r="C17" s="70">
        <v>2244</v>
      </c>
      <c r="D17" s="70">
        <v>7404</v>
      </c>
      <c r="E17" s="70">
        <v>7575</v>
      </c>
      <c r="F17" s="70">
        <v>1745</v>
      </c>
      <c r="G17" s="70">
        <v>3477</v>
      </c>
      <c r="H17" s="70">
        <v>3153</v>
      </c>
      <c r="I17" s="72">
        <v>54736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20.825039467362203</v>
      </c>
      <c r="C18" s="53">
        <f t="shared" ref="C18:I18" si="1">C16/C17*100-100</f>
        <v>293.89483065953652</v>
      </c>
      <c r="D18" s="53">
        <f t="shared" si="1"/>
        <v>44.651539708265801</v>
      </c>
      <c r="E18" s="53">
        <f t="shared" si="1"/>
        <v>102.52145214521451</v>
      </c>
      <c r="F18" s="53">
        <f t="shared" si="1"/>
        <v>22.979942693409754</v>
      </c>
      <c r="G18" s="53">
        <f t="shared" si="1"/>
        <v>10.353753235547885</v>
      </c>
      <c r="H18" s="53">
        <f t="shared" si="1"/>
        <v>63.590231525531237</v>
      </c>
      <c r="I18" s="53">
        <f t="shared" si="1"/>
        <v>48.416033323589602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3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令和６年5月（速報値）</v>
      </c>
      <c r="B20" s="70">
        <v>33771</v>
      </c>
      <c r="C20" s="70">
        <v>5816</v>
      </c>
      <c r="D20" s="70">
        <v>10271</v>
      </c>
      <c r="E20" s="70">
        <v>13976</v>
      </c>
      <c r="F20" s="70">
        <v>3367</v>
      </c>
      <c r="G20" s="70">
        <v>3404</v>
      </c>
      <c r="H20" s="70">
        <v>6962</v>
      </c>
      <c r="I20" s="72">
        <v>77567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>B16/B20*100-100</f>
        <v>4.2492079002694538</v>
      </c>
      <c r="C21" s="59">
        <f>C16/C20*100-100</f>
        <v>51.977303988995857</v>
      </c>
      <c r="D21" s="59">
        <f>D16/D20*100-100</f>
        <v>4.2741699931846853</v>
      </c>
      <c r="E21" s="59">
        <f>E16/E20*100-100</f>
        <v>9.7667429879793985</v>
      </c>
      <c r="F21" s="59">
        <f>F16/F20*100-100</f>
        <v>-36.26373626373627</v>
      </c>
      <c r="G21" s="59">
        <f>G16/G20*100-100</f>
        <v>12.720329024676857</v>
      </c>
      <c r="H21" s="59">
        <f>H16/H20*100-100</f>
        <v>-25.91209422579719</v>
      </c>
      <c r="I21" s="59">
        <f>I16/I20*100-100</f>
        <v>4.7313935049699012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令和６年6月（速報値）</v>
      </c>
      <c r="B25" s="83">
        <f>SUM(K7,I16)</f>
        <v>362001</v>
      </c>
      <c r="C25" s="83"/>
      <c r="D25" s="61" t="s">
        <v>56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令和５年６月（確報値）</v>
      </c>
      <c r="B26" s="83">
        <f>SUM(K8,I17)</f>
        <v>324726</v>
      </c>
      <c r="C26" s="83"/>
      <c r="D26" s="62" t="s">
        <v>54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11.478908371981305</v>
      </c>
      <c r="C27" s="82"/>
      <c r="D27" s="62" t="s">
        <v>55</v>
      </c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24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令和６年5月（速報値）</v>
      </c>
      <c r="B29" s="80">
        <f>SUM(K11,I20)</f>
        <v>415928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-12.965465176665191</v>
      </c>
      <c r="C30" s="81"/>
      <c r="D30" s="38"/>
    </row>
  </sheetData>
  <sheetProtection selectLockedCells="1"/>
  <mergeCells count="9">
    <mergeCell ref="B26:C26"/>
    <mergeCell ref="I1:K1"/>
    <mergeCell ref="A2:D3"/>
    <mergeCell ref="J5:K5"/>
    <mergeCell ref="B24:C24"/>
    <mergeCell ref="B25:C25"/>
    <mergeCell ref="B29:C29"/>
    <mergeCell ref="B30:C30"/>
    <mergeCell ref="B27:C27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統計表 (公表用)</vt:lpstr>
      <vt:lpstr>【提出】統計表 (2)</vt:lpstr>
      <vt:lpstr>【手持ち】グラフ!Print_Area</vt:lpstr>
      <vt:lpstr>'【提出】統計表 (2)'!Print_Area</vt:lpstr>
      <vt:lpstr>'統計表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2025-07-07T07:13:53Z</dcterms:modified>
</cp:coreProperties>
</file>