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14170_観光局\常用_簿冊\02_観光統計\1_大分県観光統計\２_確報値\＊確報・速報 公表資料H20～\R6公表資料（R7作成）\04_公表用\"/>
    </mc:Choice>
  </mc:AlternateContent>
  <xr:revisionPtr revIDLastSave="0" documentId="13_ncr:1_{77EB1C72-D675-4C49-94EF-0CBA7EF86CAA}" xr6:coauthVersionLast="47" xr6:coauthVersionMax="47" xr10:uidLastSave="{00000000-0000-0000-0000-000000000000}"/>
  <bookViews>
    <workbookView xWindow="2868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【提出】統計表 (公表用)" sheetId="13" r:id="rId2"/>
    <sheet name="【提出】統計表 (2)" sheetId="10" state="hidden" r:id="rId3"/>
  </sheets>
  <externalReferences>
    <externalReference r:id="rId4"/>
  </externalReference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'【提出】統計表 (公表用)'!$A$1:$K$30</definedName>
    <definedName name="区分">[1]推計ファイルH26.6月!$G$1:$G$190</definedName>
    <definedName name="千">[1]推計ファイルH26.6月!$H$1:$H$190</definedName>
    <definedName name="返送">[1]推計ファイルH26.6月!$C$1:$C$190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3" l="1"/>
  <c r="A17" i="13" l="1"/>
  <c r="A16" i="13"/>
  <c r="E18" i="13" l="1"/>
  <c r="A29" i="13" l="1"/>
  <c r="A26" i="13"/>
  <c r="A25" i="13"/>
  <c r="C21" i="13" l="1"/>
  <c r="D21" i="13"/>
  <c r="E21" i="13"/>
  <c r="F21" i="13"/>
  <c r="G21" i="13"/>
  <c r="H21" i="13"/>
  <c r="I21" i="13"/>
  <c r="B21" i="13"/>
  <c r="C18" i="13"/>
  <c r="F18" i="13"/>
  <c r="G18" i="13"/>
  <c r="B18" i="13"/>
  <c r="C12" i="13"/>
  <c r="D12" i="13"/>
  <c r="E12" i="13"/>
  <c r="F12" i="13"/>
  <c r="G12" i="13"/>
  <c r="H12" i="13"/>
  <c r="I12" i="13"/>
  <c r="J12" i="13"/>
  <c r="C9" i="13"/>
  <c r="D9" i="13"/>
  <c r="E9" i="13"/>
  <c r="F9" i="13"/>
  <c r="G9" i="13"/>
  <c r="H9" i="13"/>
  <c r="I9" i="13"/>
  <c r="J9" i="13"/>
  <c r="B29" i="13" l="1"/>
  <c r="A30" i="13" l="1"/>
  <c r="A27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O2" i="12"/>
  <c r="BQ15" i="12" l="1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Q8" i="12" s="1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9" i="13" l="1"/>
  <c r="B12" i="13"/>
  <c r="B25" i="13"/>
  <c r="K12" i="13"/>
  <c r="K9" i="13"/>
  <c r="B30" i="13" l="1"/>
  <c r="H18" i="13"/>
  <c r="B26" i="13" l="1"/>
  <c r="I18" i="13" l="1"/>
  <c r="B27" i="13"/>
  <c r="B25" i="12"/>
  <c r="B6" i="12"/>
</calcChain>
</file>

<file path=xl/sharedStrings.xml><?xml version="1.0" encoding="utf-8"?>
<sst xmlns="http://schemas.openxmlformats.org/spreadsheetml/2006/main" count="92" uniqueCount="62">
  <si>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</si>
  <si>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</si>
  <si>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</si>
  <si>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</si>
  <si>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</si>
  <si>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</si>
  <si>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</si>
  <si>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</si>
  <si>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</si>
  <si>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</si>
  <si>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</si>
  <si>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</si>
  <si>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</si>
  <si>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</si>
  <si>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</si>
  <si>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</si>
  <si>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</si>
  <si>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</si>
  <si>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</si>
  <si>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</si>
  <si>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</si>
  <si>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</si>
  <si>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</si>
  <si>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</si>
  <si>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</si>
  <si>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</si>
  <si>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</si>
  <si>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</si>
  <si>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</si>
  <si>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</si>
  <si>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</si>
  <si>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</si>
  <si>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</si>
  <si>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</si>
  <si>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</si>
  <si>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</si>
  <si>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</si>
  <si>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</si>
  <si>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</si>
  <si>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</si>
  <si>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</si>
  <si>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</si>
  <si>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</si>
  <si>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</si>
  <si>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</si>
  <si>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</si>
  <si>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</si>
  <si>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</si>
  <si>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</si>
  <si>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</si>
  <si>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</si>
  <si>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</si>
  <si>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</si>
  <si>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</si>
  <si>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　　　　　　②令和元年の数値については、上記①の施設数をもとに推計しています。</t>
  </si>
  <si>
    <t>　　　　　　③発地別延べ宿泊者数は、確報の公表時に大きく変更されることがあります。</t>
    <rPh sb="18" eb="20">
      <t>カクホウ</t>
    </rPh>
    <phoneticPr fontId="1"/>
  </si>
  <si>
    <t>　　　　　　①調査対象施設は従業員数10人以上の全施設（189施設　令和6年1月時点）</t>
    <phoneticPr fontId="9"/>
  </si>
  <si>
    <t>令和６年４月　発地別延べ宿泊者数割合</t>
    <phoneticPr fontId="1"/>
  </si>
  <si>
    <t>令和５年４月（確報値）</t>
    <rPh sb="7" eb="9">
      <t>カクホウ</t>
    </rPh>
    <phoneticPr fontId="1"/>
  </si>
  <si>
    <t>令和６年3月（確報値）</t>
    <rPh sb="7" eb="9">
      <t>カクホウ</t>
    </rPh>
    <phoneticPr fontId="1"/>
  </si>
  <si>
    <t>令和６年3月（確報値）</t>
  </si>
  <si>
    <t>令和６年４月（確報値）</t>
    <rPh sb="7" eb="9">
      <t>カクホウ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</si>
</sst>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.0;[Red]\-#,##0.0"/>
    <numFmt numFmtId="177" formatCode="#,##0_);[Red]\(#,##0\)"/>
    <numFmt numFmtId="178" formatCode="#,##0.0;&quot;▲ &quot;#,##0.0"/>
    <numFmt numFmtId="179" formatCode="#,##0.0_);[Red]\(#,##0.0\)"/>
    <numFmt numFmtId="180" formatCode="#,##0.00_);[Red]\(#,##0.00\)"/>
    <numFmt numFmtId="181" formatCode="&quot;＋ &quot;#,##0.0;&quot;▲ &quot;#,##0.0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2" fillId="0" borderId="0">
      <alignment vertical="center"/>
    </xf>
    <xf numFmtId="38" fontId="3" fillId="0" borderId="0">
      <alignment vertical="center"/>
    </xf>
    <xf numFmtId="38" fontId="2" fillId="0" borderId="0">
      <alignment vertical="center"/>
    </xf>
    <xf numFmtId="38" fontId="22" fillId="0" borderId="0">
      <alignment vertical="center"/>
    </xf>
  </cellStyleXfs>
  <cellXfs count="92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6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3" fontId="13" fillId="0" borderId="0" xfId="0" applyNumberFormat="1" applyFont="1">
      <alignment vertical="center"/>
    </xf>
    <xf numFmtId="10" fontId="13" fillId="0" borderId="0" xfId="0" applyNumberFormat="1" applyFont="1">
      <alignment vertical="center"/>
    </xf>
    <xf numFmtId="0" fontId="14" fillId="0" borderId="0" xfId="0" applyFont="1" applyAlignment="1">
      <alignment horizontal="right" vertical="center" shrinkToFit="1"/>
    </xf>
    <xf numFmtId="177" fontId="15" fillId="0" borderId="5" xfId="2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178" fontId="14" fillId="0" borderId="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80" fontId="13" fillId="0" borderId="0" xfId="0" applyNumberFormat="1" applyFont="1">
      <alignment vertical="center"/>
    </xf>
    <xf numFmtId="176" fontId="15" fillId="0" borderId="0" xfId="4" applyNumberFormat="1" applyFont="1">
      <alignment vertical="center"/>
    </xf>
    <xf numFmtId="0" fontId="14" fillId="0" borderId="0" xfId="0" applyFont="1" applyAlignment="1">
      <alignment horizontal="center" vertical="center"/>
    </xf>
    <xf numFmtId="177" fontId="15" fillId="0" borderId="4" xfId="0" applyNumberFormat="1" applyFont="1" applyBorder="1">
      <alignment vertical="center"/>
    </xf>
    <xf numFmtId="177" fontId="15" fillId="0" borderId="5" xfId="2" applyNumberFormat="1" applyFont="1" applyBorder="1" applyProtection="1">
      <alignment vertical="center"/>
    </xf>
    <xf numFmtId="177" fontId="15" fillId="0" borderId="6" xfId="0" applyNumberFormat="1" applyFont="1" applyBorder="1" applyProtection="1">
      <alignment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179" fontId="15" fillId="0" borderId="14" xfId="2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177" fontId="15" fillId="0" borderId="7" xfId="2" applyNumberFormat="1" applyFont="1" applyBorder="1" applyProtection="1">
      <alignment vertical="center"/>
    </xf>
    <xf numFmtId="177" fontId="15" fillId="0" borderId="7" xfId="2" applyNumberFormat="1" applyFont="1" applyFill="1" applyBorder="1" applyProtection="1">
      <alignment vertical="center"/>
      <protection locked="0"/>
    </xf>
    <xf numFmtId="177" fontId="15" fillId="0" borderId="7" xfId="2" applyNumberFormat="1" applyFont="1" applyFill="1" applyBorder="1" applyAlignment="1" applyProtection="1">
      <alignment vertical="center"/>
      <protection locked="0"/>
    </xf>
    <xf numFmtId="178" fontId="15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1" shrinkToFit="1"/>
    </xf>
    <xf numFmtId="0" fontId="13" fillId="0" borderId="18" xfId="6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177" fontId="15" fillId="0" borderId="0" xfId="2" applyNumberFormat="1" applyFont="1" applyFill="1" applyBorder="1" applyAlignment="1" applyProtection="1">
      <alignment horizontal="right" vertical="center"/>
    </xf>
    <xf numFmtId="181" fontId="14" fillId="0" borderId="0" xfId="1" applyNumberFormat="1" applyFont="1" applyBorder="1" applyAlignment="1">
      <alignment horizontal="center" vertical="center" shrinkToFi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 wrapText="1"/>
    </xf>
    <xf numFmtId="3" fontId="13" fillId="0" borderId="0" xfId="6" applyNumberFormat="1" applyFont="1">
      <alignment vertical="center"/>
    </xf>
    <xf numFmtId="38" fontId="13" fillId="0" borderId="0" xfId="6" applyNumberFormat="1" applyFont="1">
      <alignment vertical="center"/>
    </xf>
    <xf numFmtId="10" fontId="13" fillId="0" borderId="0" xfId="6" applyNumberFormat="1" applyFont="1">
      <alignment vertical="center"/>
    </xf>
    <xf numFmtId="0" fontId="17" fillId="0" borderId="0" xfId="0" applyFont="1" applyAlignment="1">
      <alignment horizontal="center" vertical="center" wrapText="1"/>
    </xf>
    <xf numFmtId="38" fontId="13" fillId="0" borderId="0" xfId="7" applyFont="1" applyFill="1" applyBorder="1">
      <alignment vertical="center"/>
    </xf>
    <xf numFmtId="0" fontId="13" fillId="0" borderId="0" xfId="0" applyFo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81" fontId="14" fillId="0" borderId="3" xfId="1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15" fillId="0" borderId="16" xfId="0" applyFont="1" applyBorder="1">
      <alignment vertical="center"/>
    </xf>
    <xf numFmtId="181" fontId="14" fillId="0" borderId="2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38" fontId="19" fillId="0" borderId="0" xfId="6" applyNumberFormat="1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1" fillId="0" borderId="0" xfId="6" applyFont="1" applyAlignment="1">
      <alignment horizontal="right" vertical="center" indent="1" shrinkToFit="1"/>
    </xf>
    <xf numFmtId="177" fontId="15" fillId="0" borderId="0" xfId="0" applyNumberFormat="1" applyFont="1">
      <alignment vertical="center"/>
    </xf>
    <xf numFmtId="9" fontId="15" fillId="0" borderId="0" xfId="5" applyFont="1" applyFill="1" applyBorder="1" applyAlignment="1" applyProtection="1">
      <alignment horizontal="right" vertical="center"/>
    </xf>
    <xf numFmtId="177" fontId="15" fillId="0" borderId="2" xfId="0" applyNumberFormat="1" applyFont="1" applyBorder="1" applyProtection="1">
      <alignment vertical="center"/>
      <protection locked="0"/>
    </xf>
    <xf numFmtId="177" fontId="15" fillId="0" borderId="2" xfId="2" applyNumberFormat="1" applyFont="1" applyFill="1" applyBorder="1" applyAlignment="1" applyProtection="1">
      <alignment horizontal="right" vertical="center"/>
      <protection locked="0"/>
    </xf>
    <xf numFmtId="177" fontId="15" fillId="0" borderId="2" xfId="0" applyNumberFormat="1" applyFont="1" applyBorder="1">
      <alignment vertical="center"/>
    </xf>
    <xf numFmtId="177" fontId="15" fillId="0" borderId="2" xfId="2" applyNumberFormat="1" applyFont="1" applyFill="1" applyBorder="1" applyProtection="1">
      <alignment vertical="center"/>
      <protection locked="0"/>
    </xf>
    <xf numFmtId="0" fontId="16" fillId="0" borderId="16" xfId="0" applyFont="1" applyBorder="1">
      <alignment vertical="center"/>
    </xf>
    <xf numFmtId="177" fontId="15" fillId="0" borderId="2" xfId="23" applyNumberFormat="1" applyFont="1" applyBorder="1" applyProtection="1">
      <alignment vertical="center"/>
      <protection locked="0"/>
    </xf>
    <xf numFmtId="177" fontId="15" fillId="0" borderId="2" xfId="3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4" applyNumberFormat="1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1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0" fillId="0" borderId="0" xfId="6" applyFont="1" applyAlignment="1">
      <alignment horizontal="left" vertical="center"/>
    </xf>
    <xf numFmtId="0" fontId="21" fillId="0" borderId="0" xfId="6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7" fontId="15" fillId="0" borderId="14" xfId="0" applyNumberFormat="1" applyFont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 shrinkToFit="1"/>
    </xf>
    <xf numFmtId="181" fontId="14" fillId="0" borderId="3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</cellXfs>
  <cellStyles count="32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2 3" xfId="28" xr:uid="{00000000-0005-0000-0000-000003000000}"/>
    <cellStyle name="パーセント 3" xfId="17" xr:uid="{00000000-0005-0000-0000-000004000000}"/>
    <cellStyle name="パーセント 4" xfId="22" xr:uid="{00000000-0005-0000-0000-000005000000}"/>
    <cellStyle name="桁区切り" xfId="4" builtinId="6"/>
    <cellStyle name="桁区切り 2" xfId="3" xr:uid="{00000000-0005-0000-0000-000007000000}"/>
    <cellStyle name="桁区切り 2 2" xfId="29" xr:uid="{00000000-0005-0000-0000-000008000000}"/>
    <cellStyle name="桁区切り 3" xfId="7" xr:uid="{00000000-0005-0000-0000-000009000000}"/>
    <cellStyle name="桁区切り 3 2" xfId="16" xr:uid="{00000000-0005-0000-0000-00000A000000}"/>
    <cellStyle name="桁区切り 3 3" xfId="31" xr:uid="{00000000-0005-0000-0000-00000B000000}"/>
    <cellStyle name="桁区切り 4" xfId="8" xr:uid="{00000000-0005-0000-0000-00000C000000}"/>
    <cellStyle name="桁区切り 4 2" xfId="24" xr:uid="{00000000-0005-0000-0000-00000D000000}"/>
    <cellStyle name="桁区切り 5" xfId="2" xr:uid="{00000000-0005-0000-0000-00000E000000}"/>
    <cellStyle name="桁区切り 5 2" xfId="30" xr:uid="{00000000-0005-0000-0000-00000F000000}"/>
    <cellStyle name="通貨 2" xfId="9" xr:uid="{00000000-0005-0000-0000-000010000000}"/>
    <cellStyle name="通貨 2 2" xfId="25" xr:uid="{00000000-0005-0000-0000-000011000000}"/>
    <cellStyle name="標準" xfId="0" builtinId="0"/>
    <cellStyle name="標準 2" xfId="6" xr:uid="{00000000-0005-0000-0000-000013000000}"/>
    <cellStyle name="標準 2 2" xfId="10" xr:uid="{00000000-0005-0000-0000-000014000000}"/>
    <cellStyle name="標準 2 3" xfId="11" xr:uid="{00000000-0005-0000-0000-000015000000}"/>
    <cellStyle name="標準 2 4" xfId="27" xr:uid="{00000000-0005-0000-0000-000016000000}"/>
    <cellStyle name="標準 3" xfId="12" xr:uid="{00000000-0005-0000-0000-000017000000}"/>
    <cellStyle name="標準 4" xfId="13" xr:uid="{00000000-0005-0000-0000-000018000000}"/>
    <cellStyle name="標準 4 2" xfId="14" xr:uid="{00000000-0005-0000-0000-000019000000}"/>
    <cellStyle name="標準 5" xfId="15" xr:uid="{00000000-0005-0000-0000-00001A000000}"/>
    <cellStyle name="標準 5 2" xfId="18" xr:uid="{00000000-0005-0000-0000-00001B000000}"/>
    <cellStyle name="標準 6" xfId="19" xr:uid="{00000000-0005-0000-0000-00001C000000}"/>
    <cellStyle name="標準 6 2" xfId="23" xr:uid="{00000000-0005-0000-0000-00001D000000}"/>
    <cellStyle name="標準 7" xfId="21" xr:uid="{00000000-0005-0000-0000-00001E000000}"/>
    <cellStyle name="標準 8" xfId="20" xr:uid="{00000000-0005-0000-0000-00001F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218761</xdr:colOff>
      <xdr:row>9</xdr:row>
      <xdr:rowOff>0</xdr:rowOff>
    </xdr:from>
    <xdr:ext cx="2465355" cy="81471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723725" y="2803071"/>
          <a:ext cx="2465355" cy="8147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観光統計システム「統計表」から</a:t>
          </a:r>
          <a:endParaRPr kumimoji="1" lang="en-US" altLang="ja-JP" sz="1100"/>
        </a:p>
        <a:p>
          <a:r>
            <a:rPr kumimoji="1" lang="ja-JP" altLang="en-US" sz="1100"/>
            <a:t>色付きセルの値を</a:t>
          </a:r>
          <a:endParaRPr kumimoji="1" lang="en-US" altLang="ja-JP" sz="1100"/>
        </a:p>
        <a:p>
          <a:r>
            <a:rPr kumimoji="1" lang="ja-JP" altLang="en-US" sz="1100"/>
            <a:t>「コピー＆（右クリック）値のみペースト」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28.106\&#22320;&#22495;&#30952;&#12365;&#29677;\&#9678;&#22823;&#20998;&#30476;&#35251;&#20809;&#32113;&#35336;\&#37096;&#38263;&#12524;&#12463;&#29992;&#36039;&#26009;\H26.8&#26376;&#20998;&#37096;&#38263;&#20250;&#35696;&#36039;&#26009;\&#20844;&#34920;&#36039;&#26009;\H26.7&#36895;&#36895;&#22577;&#25552;&#20986;&#20998;_&#30330;&#22320;&#21029;&#23487;&#27850;&#32773;&#25968;&#21106;&#21512;%20&#20837;&#21147;&#12539;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地別"/>
      <sheetName val="推計ファイルH26.6月"/>
      <sheetName val="管理リスト"/>
    </sheetNames>
    <sheetDataSet>
      <sheetData sheetId="0" refreshError="1"/>
      <sheetData sheetId="1" refreshError="1">
        <row r="1">
          <cell r="C1" t="str">
            <v>入力日</v>
          </cell>
          <cell r="G1" t="str">
            <v>区分</v>
          </cell>
          <cell r="H1" t="str">
            <v>1000↕</v>
          </cell>
        </row>
        <row r="2">
          <cell r="C2">
            <v>41856</v>
          </cell>
          <cell r="G2" t="str">
            <v>C</v>
          </cell>
          <cell r="H2">
            <v>0</v>
          </cell>
        </row>
        <row r="3">
          <cell r="C3">
            <v>41862</v>
          </cell>
          <cell r="G3" t="str">
            <v>A</v>
          </cell>
          <cell r="H3">
            <v>0</v>
          </cell>
        </row>
        <row r="4">
          <cell r="C4">
            <v>41857</v>
          </cell>
          <cell r="G4" t="str">
            <v>C</v>
          </cell>
          <cell r="H4">
            <v>0</v>
          </cell>
        </row>
        <row r="5">
          <cell r="C5">
            <v>41859</v>
          </cell>
          <cell r="G5" t="str">
            <v>C</v>
          </cell>
          <cell r="H5">
            <v>0</v>
          </cell>
        </row>
        <row r="6">
          <cell r="C6" t="str">
            <v>なし</v>
          </cell>
          <cell r="G6" t="str">
            <v>B</v>
          </cell>
          <cell r="H6">
            <v>0</v>
          </cell>
        </row>
        <row r="7">
          <cell r="C7" t="str">
            <v>なし</v>
          </cell>
          <cell r="G7" t="str">
            <v>C</v>
          </cell>
          <cell r="H7">
            <v>0</v>
          </cell>
        </row>
        <row r="8">
          <cell r="C8">
            <v>41856</v>
          </cell>
          <cell r="G8" t="str">
            <v>C</v>
          </cell>
          <cell r="H8">
            <v>0</v>
          </cell>
        </row>
        <row r="9">
          <cell r="C9">
            <v>41857</v>
          </cell>
          <cell r="G9" t="str">
            <v>B</v>
          </cell>
          <cell r="H9">
            <v>2</v>
          </cell>
        </row>
        <row r="10">
          <cell r="C10" t="str">
            <v>なし</v>
          </cell>
          <cell r="G10" t="str">
            <v>C</v>
          </cell>
          <cell r="H10">
            <v>0</v>
          </cell>
        </row>
        <row r="11">
          <cell r="C11">
            <v>41856</v>
          </cell>
          <cell r="G11" t="str">
            <v>B</v>
          </cell>
          <cell r="H11">
            <v>1</v>
          </cell>
        </row>
        <row r="12">
          <cell r="C12">
            <v>41856</v>
          </cell>
          <cell r="G12" t="str">
            <v>A</v>
          </cell>
          <cell r="H12">
            <v>1</v>
          </cell>
        </row>
        <row r="13">
          <cell r="C13">
            <v>41862</v>
          </cell>
          <cell r="G13" t="str">
            <v>A</v>
          </cell>
          <cell r="H13">
            <v>1</v>
          </cell>
        </row>
        <row r="14">
          <cell r="C14">
            <v>41856</v>
          </cell>
          <cell r="G14" t="str">
            <v>C</v>
          </cell>
          <cell r="H14">
            <v>0</v>
          </cell>
        </row>
        <row r="15">
          <cell r="C15" t="str">
            <v>なし</v>
          </cell>
          <cell r="G15" t="str">
            <v>C</v>
          </cell>
          <cell r="H15">
            <v>0</v>
          </cell>
        </row>
        <row r="16">
          <cell r="C16">
            <v>41863</v>
          </cell>
          <cell r="G16" t="str">
            <v>B</v>
          </cell>
          <cell r="H16">
            <v>1</v>
          </cell>
        </row>
        <row r="17">
          <cell r="C17">
            <v>41855</v>
          </cell>
          <cell r="G17" t="str">
            <v>B</v>
          </cell>
          <cell r="H17">
            <v>2</v>
          </cell>
        </row>
        <row r="18">
          <cell r="C18">
            <v>41862</v>
          </cell>
          <cell r="G18" t="str">
            <v>C</v>
          </cell>
          <cell r="H18">
            <v>1</v>
          </cell>
        </row>
        <row r="19">
          <cell r="C19" t="str">
            <v>なし</v>
          </cell>
          <cell r="G19" t="str">
            <v>C</v>
          </cell>
          <cell r="H19">
            <v>0</v>
          </cell>
        </row>
        <row r="20">
          <cell r="C20">
            <v>41859</v>
          </cell>
          <cell r="G20" t="str">
            <v>C</v>
          </cell>
          <cell r="H20">
            <v>1</v>
          </cell>
        </row>
        <row r="21">
          <cell r="C21">
            <v>41856</v>
          </cell>
          <cell r="G21" t="str">
            <v>C</v>
          </cell>
          <cell r="H21">
            <v>3</v>
          </cell>
        </row>
        <row r="22">
          <cell r="C22">
            <v>41856</v>
          </cell>
          <cell r="G22" t="str">
            <v>C</v>
          </cell>
          <cell r="H22">
            <v>0</v>
          </cell>
        </row>
        <row r="23">
          <cell r="C23">
            <v>41855</v>
          </cell>
          <cell r="G23" t="str">
            <v>B</v>
          </cell>
          <cell r="H23">
            <v>0</v>
          </cell>
        </row>
        <row r="24">
          <cell r="C24">
            <v>41856</v>
          </cell>
          <cell r="G24" t="str">
            <v>B</v>
          </cell>
          <cell r="H24">
            <v>1</v>
          </cell>
        </row>
        <row r="25">
          <cell r="C25" t="str">
            <v>なし</v>
          </cell>
          <cell r="G25" t="str">
            <v>B</v>
          </cell>
          <cell r="H25">
            <v>0</v>
          </cell>
        </row>
        <row r="26">
          <cell r="C26">
            <v>41855</v>
          </cell>
          <cell r="G26" t="str">
            <v>B</v>
          </cell>
          <cell r="H26">
            <v>0</v>
          </cell>
        </row>
        <row r="27">
          <cell r="C27" t="str">
            <v>なし</v>
          </cell>
          <cell r="G27" t="str">
            <v>B</v>
          </cell>
          <cell r="H27">
            <v>0</v>
          </cell>
        </row>
        <row r="28">
          <cell r="C28">
            <v>41855</v>
          </cell>
          <cell r="G28" t="str">
            <v>B</v>
          </cell>
          <cell r="H28">
            <v>1</v>
          </cell>
        </row>
        <row r="29">
          <cell r="C29">
            <v>41859</v>
          </cell>
          <cell r="G29" t="str">
            <v>A</v>
          </cell>
          <cell r="H29">
            <v>0</v>
          </cell>
        </row>
        <row r="30">
          <cell r="C30">
            <v>41855</v>
          </cell>
          <cell r="G30" t="str">
            <v>B</v>
          </cell>
          <cell r="H30">
            <v>2</v>
          </cell>
        </row>
        <row r="31">
          <cell r="C31">
            <v>41855</v>
          </cell>
          <cell r="G31" t="str">
            <v>A</v>
          </cell>
          <cell r="H31">
            <v>1</v>
          </cell>
        </row>
        <row r="32">
          <cell r="C32">
            <v>41855</v>
          </cell>
          <cell r="G32" t="str">
            <v>A</v>
          </cell>
          <cell r="H32">
            <v>4</v>
          </cell>
        </row>
        <row r="33">
          <cell r="C33">
            <v>41862</v>
          </cell>
          <cell r="G33" t="str">
            <v>A</v>
          </cell>
          <cell r="H33">
            <v>2</v>
          </cell>
        </row>
        <row r="34">
          <cell r="C34" t="str">
            <v>なし</v>
          </cell>
          <cell r="G34" t="str">
            <v>B</v>
          </cell>
          <cell r="H34">
            <v>0</v>
          </cell>
        </row>
        <row r="35">
          <cell r="C35">
            <v>41856</v>
          </cell>
          <cell r="G35" t="str">
            <v>C</v>
          </cell>
          <cell r="H35">
            <v>0</v>
          </cell>
        </row>
        <row r="36">
          <cell r="C36">
            <v>41856</v>
          </cell>
          <cell r="G36" t="str">
            <v>C</v>
          </cell>
          <cell r="H36">
            <v>0</v>
          </cell>
        </row>
        <row r="37">
          <cell r="C37" t="str">
            <v>なし</v>
          </cell>
          <cell r="G37" t="str">
            <v>B</v>
          </cell>
          <cell r="H37">
            <v>0</v>
          </cell>
        </row>
        <row r="38">
          <cell r="C38" t="str">
            <v>なし</v>
          </cell>
          <cell r="G38" t="str">
            <v>C</v>
          </cell>
          <cell r="H38">
            <v>0</v>
          </cell>
        </row>
        <row r="39">
          <cell r="C39">
            <v>41856</v>
          </cell>
          <cell r="G39" t="str">
            <v>C</v>
          </cell>
          <cell r="H39">
            <v>0</v>
          </cell>
        </row>
        <row r="40">
          <cell r="C40">
            <v>41862</v>
          </cell>
          <cell r="G40" t="str">
            <v>C</v>
          </cell>
          <cell r="H40">
            <v>0</v>
          </cell>
        </row>
        <row r="41">
          <cell r="C41">
            <v>41855</v>
          </cell>
          <cell r="G41" t="str">
            <v>B</v>
          </cell>
          <cell r="H41">
            <v>0</v>
          </cell>
        </row>
        <row r="42">
          <cell r="C42">
            <v>41862</v>
          </cell>
          <cell r="G42" t="str">
            <v>B</v>
          </cell>
          <cell r="H42">
            <v>0</v>
          </cell>
        </row>
        <row r="43">
          <cell r="C43">
            <v>41855</v>
          </cell>
          <cell r="G43" t="str">
            <v>B</v>
          </cell>
          <cell r="H43">
            <v>1</v>
          </cell>
        </row>
        <row r="44">
          <cell r="C44">
            <v>41856</v>
          </cell>
          <cell r="G44" t="str">
            <v>B</v>
          </cell>
          <cell r="H44">
            <v>0</v>
          </cell>
        </row>
        <row r="45">
          <cell r="C45">
            <v>41855</v>
          </cell>
          <cell r="G45" t="str">
            <v>B</v>
          </cell>
          <cell r="H45">
            <v>1</v>
          </cell>
        </row>
        <row r="46">
          <cell r="C46">
            <v>41856</v>
          </cell>
          <cell r="G46" t="str">
            <v>C</v>
          </cell>
          <cell r="H46">
            <v>1</v>
          </cell>
        </row>
        <row r="47">
          <cell r="C47">
            <v>41855</v>
          </cell>
          <cell r="G47" t="str">
            <v>B</v>
          </cell>
          <cell r="H47">
            <v>0</v>
          </cell>
        </row>
        <row r="48">
          <cell r="C48" t="str">
            <v>なし</v>
          </cell>
          <cell r="G48" t="str">
            <v>C</v>
          </cell>
          <cell r="H48">
            <v>0</v>
          </cell>
        </row>
        <row r="49">
          <cell r="C49">
            <v>41855</v>
          </cell>
          <cell r="G49" t="str">
            <v>B</v>
          </cell>
          <cell r="H49">
            <v>1</v>
          </cell>
        </row>
        <row r="50">
          <cell r="C50">
            <v>41856</v>
          </cell>
          <cell r="G50" t="str">
            <v>C</v>
          </cell>
          <cell r="H50">
            <v>0</v>
          </cell>
        </row>
        <row r="51">
          <cell r="C51">
            <v>41859</v>
          </cell>
          <cell r="G51" t="str">
            <v>B</v>
          </cell>
          <cell r="H51">
            <v>0</v>
          </cell>
        </row>
        <row r="52">
          <cell r="C52">
            <v>41862</v>
          </cell>
          <cell r="G52" t="str">
            <v>B</v>
          </cell>
          <cell r="H52">
            <v>1</v>
          </cell>
        </row>
        <row r="53">
          <cell r="C53">
            <v>41855</v>
          </cell>
          <cell r="G53" t="str">
            <v>B</v>
          </cell>
          <cell r="H53">
            <v>0</v>
          </cell>
        </row>
        <row r="54">
          <cell r="C54" t="str">
            <v>なし</v>
          </cell>
          <cell r="G54" t="str">
            <v>C</v>
          </cell>
          <cell r="H54">
            <v>0</v>
          </cell>
        </row>
        <row r="55">
          <cell r="C55">
            <v>41856</v>
          </cell>
          <cell r="G55" t="str">
            <v>C</v>
          </cell>
          <cell r="H55">
            <v>0</v>
          </cell>
        </row>
        <row r="56">
          <cell r="C56">
            <v>41855</v>
          </cell>
          <cell r="G56" t="str">
            <v>B</v>
          </cell>
          <cell r="H56">
            <v>0</v>
          </cell>
        </row>
        <row r="57">
          <cell r="C57" t="str">
            <v>なし</v>
          </cell>
          <cell r="G57" t="str">
            <v>C</v>
          </cell>
          <cell r="H57">
            <v>0</v>
          </cell>
        </row>
        <row r="58">
          <cell r="C58">
            <v>41856</v>
          </cell>
          <cell r="G58" t="str">
            <v>B</v>
          </cell>
          <cell r="H58">
            <v>0</v>
          </cell>
        </row>
        <row r="59">
          <cell r="C59" t="str">
            <v>なし</v>
          </cell>
          <cell r="G59" t="str">
            <v>C</v>
          </cell>
          <cell r="H59">
            <v>0</v>
          </cell>
        </row>
        <row r="60">
          <cell r="C60">
            <v>41856</v>
          </cell>
          <cell r="G60" t="str">
            <v>C</v>
          </cell>
          <cell r="H60">
            <v>0</v>
          </cell>
        </row>
        <row r="61">
          <cell r="C61">
            <v>41856</v>
          </cell>
          <cell r="G61" t="str">
            <v>C</v>
          </cell>
          <cell r="H61">
            <v>0</v>
          </cell>
        </row>
        <row r="62">
          <cell r="C62" t="str">
            <v>なし</v>
          </cell>
          <cell r="G62" t="str">
            <v>C</v>
          </cell>
          <cell r="H62">
            <v>0</v>
          </cell>
        </row>
        <row r="63">
          <cell r="C63">
            <v>41856</v>
          </cell>
          <cell r="G63" t="str">
            <v>C</v>
          </cell>
          <cell r="H63">
            <v>0</v>
          </cell>
        </row>
        <row r="64">
          <cell r="C64">
            <v>41855</v>
          </cell>
          <cell r="G64" t="str">
            <v>B</v>
          </cell>
          <cell r="H64">
            <v>1</v>
          </cell>
        </row>
        <row r="65">
          <cell r="C65">
            <v>41862</v>
          </cell>
          <cell r="G65" t="str">
            <v>B</v>
          </cell>
          <cell r="H65">
            <v>0</v>
          </cell>
        </row>
        <row r="66">
          <cell r="C66">
            <v>41862</v>
          </cell>
          <cell r="G66" t="str">
            <v>C</v>
          </cell>
          <cell r="H66">
            <v>0</v>
          </cell>
        </row>
        <row r="67">
          <cell r="C67">
            <v>41859</v>
          </cell>
          <cell r="G67" t="str">
            <v>C</v>
          </cell>
          <cell r="H67">
            <v>0</v>
          </cell>
        </row>
        <row r="68">
          <cell r="C68" t="str">
            <v>なし</v>
          </cell>
          <cell r="G68" t="str">
            <v>C</v>
          </cell>
          <cell r="H68">
            <v>0</v>
          </cell>
        </row>
        <row r="69">
          <cell r="C69">
            <v>41859</v>
          </cell>
          <cell r="G69" t="str">
            <v>A</v>
          </cell>
          <cell r="H69">
            <v>5</v>
          </cell>
        </row>
        <row r="70">
          <cell r="C70">
            <v>41855</v>
          </cell>
          <cell r="G70" t="str">
            <v>B</v>
          </cell>
          <cell r="H70">
            <v>1</v>
          </cell>
        </row>
        <row r="71">
          <cell r="C71">
            <v>41862</v>
          </cell>
          <cell r="G71" t="str">
            <v>B</v>
          </cell>
          <cell r="H71">
            <v>1</v>
          </cell>
        </row>
        <row r="72">
          <cell r="C72">
            <v>41857</v>
          </cell>
          <cell r="G72" t="str">
            <v>C</v>
          </cell>
          <cell r="H72">
            <v>0</v>
          </cell>
        </row>
        <row r="73">
          <cell r="C73">
            <v>41859</v>
          </cell>
          <cell r="G73" t="str">
            <v>C</v>
          </cell>
          <cell r="H73">
            <v>0</v>
          </cell>
        </row>
        <row r="74">
          <cell r="C74">
            <v>41859</v>
          </cell>
          <cell r="G74" t="str">
            <v>B</v>
          </cell>
          <cell r="H74">
            <v>1</v>
          </cell>
        </row>
        <row r="75">
          <cell r="C75">
            <v>41856</v>
          </cell>
          <cell r="G75" t="str">
            <v>C</v>
          </cell>
          <cell r="H75">
            <v>0</v>
          </cell>
        </row>
        <row r="76">
          <cell r="C76">
            <v>41856</v>
          </cell>
          <cell r="G76" t="str">
            <v>C</v>
          </cell>
          <cell r="H76">
            <v>0</v>
          </cell>
        </row>
        <row r="77">
          <cell r="C77" t="str">
            <v>なし</v>
          </cell>
          <cell r="G77" t="str">
            <v>C</v>
          </cell>
          <cell r="H77">
            <v>0</v>
          </cell>
        </row>
        <row r="78">
          <cell r="C78">
            <v>41856</v>
          </cell>
          <cell r="G78" t="str">
            <v>C</v>
          </cell>
          <cell r="H78">
            <v>0</v>
          </cell>
        </row>
        <row r="79">
          <cell r="C79">
            <v>41856</v>
          </cell>
          <cell r="G79" t="str">
            <v>C</v>
          </cell>
          <cell r="H79">
            <v>0</v>
          </cell>
        </row>
        <row r="80">
          <cell r="C80">
            <v>41857</v>
          </cell>
          <cell r="G80" t="str">
            <v>C</v>
          </cell>
          <cell r="H80">
            <v>0</v>
          </cell>
        </row>
        <row r="81">
          <cell r="C81">
            <v>41856</v>
          </cell>
          <cell r="G81" t="str">
            <v>C</v>
          </cell>
          <cell r="H81">
            <v>0</v>
          </cell>
        </row>
        <row r="82">
          <cell r="C82">
            <v>41855</v>
          </cell>
          <cell r="G82" t="str">
            <v>B</v>
          </cell>
          <cell r="H82">
            <v>0</v>
          </cell>
        </row>
        <row r="83">
          <cell r="C83">
            <v>41859</v>
          </cell>
          <cell r="G83" t="str">
            <v>B</v>
          </cell>
          <cell r="H83">
            <v>0</v>
          </cell>
        </row>
        <row r="84">
          <cell r="C84">
            <v>41855</v>
          </cell>
          <cell r="G84" t="str">
            <v>B</v>
          </cell>
          <cell r="H84">
            <v>0</v>
          </cell>
        </row>
        <row r="85">
          <cell r="C85">
            <v>41856</v>
          </cell>
          <cell r="G85" t="str">
            <v>C</v>
          </cell>
          <cell r="H85">
            <v>0</v>
          </cell>
        </row>
        <row r="86">
          <cell r="C86" t="str">
            <v>なし</v>
          </cell>
          <cell r="G86" t="str">
            <v>C</v>
          </cell>
          <cell r="H86">
            <v>0</v>
          </cell>
        </row>
        <row r="87">
          <cell r="C87" t="str">
            <v>なし</v>
          </cell>
          <cell r="G87" t="str">
            <v>C</v>
          </cell>
          <cell r="H87">
            <v>0</v>
          </cell>
        </row>
        <row r="88">
          <cell r="C88" t="str">
            <v>なし</v>
          </cell>
          <cell r="G88" t="str">
            <v>B</v>
          </cell>
          <cell r="H88">
            <v>0</v>
          </cell>
        </row>
        <row r="89">
          <cell r="C89">
            <v>41856</v>
          </cell>
          <cell r="G89" t="str">
            <v>C</v>
          </cell>
          <cell r="H89">
            <v>0</v>
          </cell>
        </row>
        <row r="90">
          <cell r="C90">
            <v>41855</v>
          </cell>
          <cell r="G90" t="str">
            <v>B</v>
          </cell>
          <cell r="H90">
            <v>1</v>
          </cell>
        </row>
        <row r="91">
          <cell r="C91">
            <v>41855</v>
          </cell>
          <cell r="G91" t="str">
            <v>A</v>
          </cell>
          <cell r="H91">
            <v>1</v>
          </cell>
        </row>
        <row r="92">
          <cell r="C92">
            <v>41859</v>
          </cell>
          <cell r="G92" t="str">
            <v>B</v>
          </cell>
          <cell r="H92">
            <v>0</v>
          </cell>
        </row>
        <row r="93">
          <cell r="C93">
            <v>41862</v>
          </cell>
          <cell r="G93" t="str">
            <v>C</v>
          </cell>
          <cell r="H93">
            <v>0</v>
          </cell>
        </row>
        <row r="94">
          <cell r="C94" t="str">
            <v>なし</v>
          </cell>
          <cell r="G94" t="str">
            <v>C</v>
          </cell>
          <cell r="H94">
            <v>0</v>
          </cell>
        </row>
        <row r="95">
          <cell r="C95">
            <v>41856</v>
          </cell>
          <cell r="G95" t="str">
            <v>B</v>
          </cell>
          <cell r="H95">
            <v>0</v>
          </cell>
        </row>
        <row r="96">
          <cell r="C96">
            <v>41855</v>
          </cell>
          <cell r="G96" t="str">
            <v>B</v>
          </cell>
          <cell r="H96">
            <v>0</v>
          </cell>
        </row>
        <row r="97">
          <cell r="C97">
            <v>41862</v>
          </cell>
          <cell r="G97" t="str">
            <v>C</v>
          </cell>
          <cell r="H97">
            <v>0</v>
          </cell>
        </row>
        <row r="98">
          <cell r="C98" t="str">
            <v>なし</v>
          </cell>
          <cell r="G98" t="str">
            <v>B</v>
          </cell>
          <cell r="H98">
            <v>0</v>
          </cell>
        </row>
        <row r="99">
          <cell r="C99">
            <v>41855</v>
          </cell>
          <cell r="G99" t="str">
            <v>B</v>
          </cell>
          <cell r="H99">
            <v>0</v>
          </cell>
        </row>
        <row r="100">
          <cell r="C100">
            <v>41856</v>
          </cell>
          <cell r="G100" t="str">
            <v>C</v>
          </cell>
          <cell r="H100">
            <v>0</v>
          </cell>
        </row>
        <row r="101">
          <cell r="C101" t="str">
            <v>なし</v>
          </cell>
          <cell r="G101" t="str">
            <v>C</v>
          </cell>
          <cell r="H101">
            <v>0</v>
          </cell>
        </row>
        <row r="102">
          <cell r="C102" t="str">
            <v>なし</v>
          </cell>
          <cell r="G102" t="str">
            <v>C</v>
          </cell>
          <cell r="H102">
            <v>0</v>
          </cell>
        </row>
        <row r="103">
          <cell r="C103">
            <v>41862</v>
          </cell>
          <cell r="G103" t="str">
            <v>C</v>
          </cell>
          <cell r="H103">
            <v>0</v>
          </cell>
        </row>
        <row r="104">
          <cell r="C104" t="str">
            <v>なし</v>
          </cell>
          <cell r="G104" t="str">
            <v>C</v>
          </cell>
          <cell r="H104">
            <v>0</v>
          </cell>
        </row>
        <row r="105">
          <cell r="C105">
            <v>41855</v>
          </cell>
          <cell r="G105" t="str">
            <v>B</v>
          </cell>
          <cell r="H105">
            <v>0</v>
          </cell>
        </row>
        <row r="106">
          <cell r="C106">
            <v>41856</v>
          </cell>
          <cell r="G106" t="str">
            <v>C</v>
          </cell>
          <cell r="H106">
            <v>0</v>
          </cell>
        </row>
        <row r="107">
          <cell r="C107">
            <v>41859</v>
          </cell>
          <cell r="G107" t="str">
            <v>C</v>
          </cell>
          <cell r="H107">
            <v>0</v>
          </cell>
        </row>
        <row r="108">
          <cell r="C108" t="str">
            <v>なし</v>
          </cell>
          <cell r="G108" t="str">
            <v>C</v>
          </cell>
          <cell r="H108">
            <v>0</v>
          </cell>
        </row>
        <row r="109">
          <cell r="C109" t="str">
            <v>なし</v>
          </cell>
          <cell r="G109" t="str">
            <v>C</v>
          </cell>
          <cell r="H109">
            <v>0</v>
          </cell>
        </row>
        <row r="110">
          <cell r="C110" t="str">
            <v>なし</v>
          </cell>
          <cell r="G110" t="str">
            <v>C</v>
          </cell>
          <cell r="H110">
            <v>0</v>
          </cell>
        </row>
        <row r="111">
          <cell r="C111">
            <v>41862</v>
          </cell>
          <cell r="G111" t="str">
            <v>C</v>
          </cell>
          <cell r="H111">
            <v>0</v>
          </cell>
        </row>
        <row r="112">
          <cell r="C112">
            <v>41856</v>
          </cell>
          <cell r="G112" t="str">
            <v>C</v>
          </cell>
          <cell r="H112">
            <v>0</v>
          </cell>
        </row>
        <row r="113">
          <cell r="C113" t="str">
            <v>なし</v>
          </cell>
          <cell r="G113" t="str">
            <v>C</v>
          </cell>
          <cell r="H113">
            <v>0</v>
          </cell>
        </row>
        <row r="114">
          <cell r="C114" t="str">
            <v>なし</v>
          </cell>
          <cell r="G114" t="str">
            <v>C</v>
          </cell>
          <cell r="H114">
            <v>0</v>
          </cell>
        </row>
        <row r="115">
          <cell r="C115" t="str">
            <v>なし</v>
          </cell>
          <cell r="G115" t="str">
            <v>C</v>
          </cell>
          <cell r="H115">
            <v>0</v>
          </cell>
        </row>
        <row r="116">
          <cell r="C116" t="str">
            <v>なし</v>
          </cell>
          <cell r="G116" t="str">
            <v>B</v>
          </cell>
          <cell r="H116">
            <v>0</v>
          </cell>
        </row>
        <row r="117">
          <cell r="C117">
            <v>41856</v>
          </cell>
          <cell r="G117" t="str">
            <v>C</v>
          </cell>
          <cell r="H117">
            <v>0</v>
          </cell>
        </row>
        <row r="118">
          <cell r="C118" t="str">
            <v>なし</v>
          </cell>
          <cell r="G118" t="str">
            <v>C</v>
          </cell>
          <cell r="H118">
            <v>0</v>
          </cell>
        </row>
        <row r="119">
          <cell r="C119">
            <v>41862</v>
          </cell>
          <cell r="G119" t="str">
            <v>C</v>
          </cell>
          <cell r="H119">
            <v>0</v>
          </cell>
        </row>
        <row r="120">
          <cell r="C120" t="str">
            <v>なし</v>
          </cell>
          <cell r="G120" t="str">
            <v>C</v>
          </cell>
          <cell r="H120">
            <v>0</v>
          </cell>
        </row>
        <row r="121">
          <cell r="C121">
            <v>41856</v>
          </cell>
          <cell r="G121" t="str">
            <v>C</v>
          </cell>
          <cell r="H121">
            <v>0</v>
          </cell>
        </row>
        <row r="122">
          <cell r="C122" t="str">
            <v>なし</v>
          </cell>
          <cell r="G122" t="str">
            <v>C</v>
          </cell>
          <cell r="H122">
            <v>0</v>
          </cell>
        </row>
        <row r="123">
          <cell r="C123">
            <v>41856</v>
          </cell>
          <cell r="G123" t="str">
            <v>C</v>
          </cell>
          <cell r="H123">
            <v>0</v>
          </cell>
        </row>
        <row r="124">
          <cell r="C124">
            <v>41862</v>
          </cell>
          <cell r="G124" t="str">
            <v>C</v>
          </cell>
          <cell r="H124">
            <v>0</v>
          </cell>
        </row>
        <row r="125">
          <cell r="C125">
            <v>41859</v>
          </cell>
          <cell r="G125" t="str">
            <v>C</v>
          </cell>
          <cell r="H125">
            <v>0</v>
          </cell>
        </row>
        <row r="126">
          <cell r="C126" t="str">
            <v>なし</v>
          </cell>
          <cell r="G126" t="str">
            <v>C</v>
          </cell>
          <cell r="H126">
            <v>0</v>
          </cell>
        </row>
        <row r="127">
          <cell r="C127">
            <v>41857</v>
          </cell>
          <cell r="G127" t="str">
            <v>B</v>
          </cell>
          <cell r="H127">
            <v>0</v>
          </cell>
        </row>
        <row r="128">
          <cell r="C128">
            <v>41859</v>
          </cell>
          <cell r="G128" t="str">
            <v>C</v>
          </cell>
          <cell r="H128">
            <v>1</v>
          </cell>
        </row>
        <row r="129">
          <cell r="C129" t="str">
            <v>なし</v>
          </cell>
          <cell r="G129" t="str">
            <v>C</v>
          </cell>
          <cell r="H129">
            <v>0</v>
          </cell>
        </row>
        <row r="130">
          <cell r="C130">
            <v>41856</v>
          </cell>
          <cell r="G130" t="str">
            <v>B</v>
          </cell>
          <cell r="H130">
            <v>0</v>
          </cell>
        </row>
        <row r="131">
          <cell r="C131">
            <v>41862</v>
          </cell>
          <cell r="G131" t="str">
            <v>B</v>
          </cell>
          <cell r="H131">
            <v>0</v>
          </cell>
        </row>
        <row r="132">
          <cell r="C132">
            <v>41856</v>
          </cell>
          <cell r="G132" t="str">
            <v>B</v>
          </cell>
          <cell r="H132">
            <v>0</v>
          </cell>
        </row>
        <row r="133">
          <cell r="C133">
            <v>41857</v>
          </cell>
          <cell r="G133" t="str">
            <v>B</v>
          </cell>
          <cell r="H133">
            <v>1</v>
          </cell>
        </row>
        <row r="134">
          <cell r="C134" t="str">
            <v>なし</v>
          </cell>
          <cell r="G134" t="str">
            <v>C</v>
          </cell>
          <cell r="H134">
            <v>0</v>
          </cell>
        </row>
        <row r="135">
          <cell r="C135">
            <v>41862</v>
          </cell>
          <cell r="G135" t="str">
            <v>C</v>
          </cell>
          <cell r="H135">
            <v>0</v>
          </cell>
        </row>
        <row r="136">
          <cell r="C136">
            <v>41862</v>
          </cell>
          <cell r="G136" t="str">
            <v>B</v>
          </cell>
          <cell r="H136">
            <v>0</v>
          </cell>
        </row>
        <row r="137">
          <cell r="C137">
            <v>41862</v>
          </cell>
          <cell r="G137" t="str">
            <v>B</v>
          </cell>
          <cell r="H137">
            <v>0</v>
          </cell>
        </row>
        <row r="138">
          <cell r="C138">
            <v>41856</v>
          </cell>
          <cell r="G138" t="str">
            <v>C</v>
          </cell>
          <cell r="H138">
            <v>0</v>
          </cell>
        </row>
        <row r="139">
          <cell r="C139">
            <v>41855</v>
          </cell>
          <cell r="G139" t="str">
            <v>B</v>
          </cell>
          <cell r="H139">
            <v>0</v>
          </cell>
        </row>
        <row r="140">
          <cell r="C140">
            <v>41855</v>
          </cell>
          <cell r="G140" t="str">
            <v>A</v>
          </cell>
          <cell r="H140">
            <v>1</v>
          </cell>
        </row>
        <row r="141">
          <cell r="C141">
            <v>41856</v>
          </cell>
          <cell r="G141" t="str">
            <v>C</v>
          </cell>
          <cell r="H141">
            <v>1</v>
          </cell>
        </row>
        <row r="142">
          <cell r="C142">
            <v>41856</v>
          </cell>
          <cell r="G142" t="str">
            <v>C</v>
          </cell>
          <cell r="H142">
            <v>0</v>
          </cell>
        </row>
        <row r="143">
          <cell r="C143">
            <v>41859</v>
          </cell>
          <cell r="G143" t="str">
            <v>C</v>
          </cell>
          <cell r="H143">
            <v>0</v>
          </cell>
        </row>
        <row r="144">
          <cell r="C144">
            <v>41855</v>
          </cell>
          <cell r="G144" t="str">
            <v>B</v>
          </cell>
          <cell r="H144">
            <v>0</v>
          </cell>
        </row>
        <row r="145">
          <cell r="C145">
            <v>41855</v>
          </cell>
          <cell r="G145" t="str">
            <v>B</v>
          </cell>
          <cell r="H145">
            <v>0</v>
          </cell>
        </row>
        <row r="146">
          <cell r="C146" t="str">
            <v>なし</v>
          </cell>
          <cell r="G146" t="str">
            <v>B</v>
          </cell>
          <cell r="H146">
            <v>0</v>
          </cell>
        </row>
        <row r="147">
          <cell r="C147">
            <v>41862</v>
          </cell>
          <cell r="G147" t="str">
            <v>B</v>
          </cell>
          <cell r="H147">
            <v>0</v>
          </cell>
        </row>
        <row r="148">
          <cell r="C148">
            <v>41862</v>
          </cell>
          <cell r="G148" t="str">
            <v>C</v>
          </cell>
          <cell r="H148">
            <v>0</v>
          </cell>
        </row>
        <row r="149">
          <cell r="C149">
            <v>41856</v>
          </cell>
          <cell r="G149" t="str">
            <v>C</v>
          </cell>
          <cell r="H149">
            <v>0</v>
          </cell>
        </row>
        <row r="150">
          <cell r="C150">
            <v>41855</v>
          </cell>
          <cell r="G150" t="str">
            <v>B</v>
          </cell>
          <cell r="H150">
            <v>0</v>
          </cell>
        </row>
        <row r="151">
          <cell r="C151">
            <v>41855</v>
          </cell>
          <cell r="G151" t="str">
            <v>B</v>
          </cell>
          <cell r="H151">
            <v>0</v>
          </cell>
        </row>
        <row r="152">
          <cell r="C152" t="str">
            <v>なし</v>
          </cell>
          <cell r="G152" t="str">
            <v>B</v>
          </cell>
          <cell r="H152">
            <v>0</v>
          </cell>
        </row>
        <row r="153">
          <cell r="C153">
            <v>41859</v>
          </cell>
          <cell r="G153" t="str">
            <v>B</v>
          </cell>
          <cell r="H153">
            <v>0</v>
          </cell>
        </row>
        <row r="154">
          <cell r="C154">
            <v>41857</v>
          </cell>
          <cell r="G154" t="str">
            <v>B</v>
          </cell>
          <cell r="H154">
            <v>0</v>
          </cell>
        </row>
        <row r="155">
          <cell r="C155" t="str">
            <v>なし</v>
          </cell>
          <cell r="G155" t="str">
            <v>B</v>
          </cell>
          <cell r="H155">
            <v>0</v>
          </cell>
        </row>
        <row r="156">
          <cell r="C156">
            <v>41856</v>
          </cell>
          <cell r="G156" t="str">
            <v>C</v>
          </cell>
          <cell r="H156">
            <v>1</v>
          </cell>
        </row>
        <row r="157">
          <cell r="C157">
            <v>41859</v>
          </cell>
          <cell r="G157" t="str">
            <v>B</v>
          </cell>
          <cell r="H157">
            <v>0</v>
          </cell>
        </row>
        <row r="158">
          <cell r="C158">
            <v>41862</v>
          </cell>
          <cell r="G158" t="str">
            <v>C</v>
          </cell>
          <cell r="H158">
            <v>0</v>
          </cell>
        </row>
        <row r="159">
          <cell r="C159">
            <v>41855</v>
          </cell>
          <cell r="G159" t="str">
            <v>B</v>
          </cell>
          <cell r="H159">
            <v>0</v>
          </cell>
        </row>
        <row r="160">
          <cell r="C160">
            <v>41855</v>
          </cell>
          <cell r="G160" t="str">
            <v>B</v>
          </cell>
          <cell r="H160">
            <v>0</v>
          </cell>
        </row>
        <row r="161">
          <cell r="C161">
            <v>41862</v>
          </cell>
          <cell r="G161" t="str">
            <v>C</v>
          </cell>
          <cell r="H161">
            <v>0</v>
          </cell>
        </row>
        <row r="162">
          <cell r="C162">
            <v>41855</v>
          </cell>
          <cell r="G162" t="str">
            <v>B</v>
          </cell>
          <cell r="H162">
            <v>0</v>
          </cell>
        </row>
        <row r="163">
          <cell r="C163" t="str">
            <v>なし</v>
          </cell>
          <cell r="G163" t="str">
            <v>B</v>
          </cell>
          <cell r="H163">
            <v>0</v>
          </cell>
        </row>
        <row r="164">
          <cell r="C164" t="str">
            <v>なし</v>
          </cell>
          <cell r="G164" t="str">
            <v>B</v>
          </cell>
          <cell r="H164">
            <v>0</v>
          </cell>
        </row>
        <row r="165">
          <cell r="C165" t="str">
            <v>なし</v>
          </cell>
          <cell r="G165" t="str">
            <v>C</v>
          </cell>
          <cell r="H165">
            <v>0</v>
          </cell>
        </row>
        <row r="166">
          <cell r="C166" t="str">
            <v>なし</v>
          </cell>
          <cell r="G166" t="str">
            <v>C</v>
          </cell>
          <cell r="H166">
            <v>0</v>
          </cell>
        </row>
        <row r="167">
          <cell r="C167" t="str">
            <v>なし</v>
          </cell>
          <cell r="G167" t="str">
            <v>C</v>
          </cell>
          <cell r="H167">
            <v>0</v>
          </cell>
        </row>
        <row r="168">
          <cell r="C168" t="str">
            <v>なし</v>
          </cell>
          <cell r="G168" t="str">
            <v>C</v>
          </cell>
          <cell r="H168">
            <v>0</v>
          </cell>
        </row>
        <row r="169">
          <cell r="C169" t="str">
            <v>なし</v>
          </cell>
          <cell r="G169" t="str">
            <v>C</v>
          </cell>
          <cell r="H169">
            <v>0</v>
          </cell>
        </row>
        <row r="170">
          <cell r="C170" t="str">
            <v>なし</v>
          </cell>
          <cell r="G170" t="str">
            <v>C</v>
          </cell>
          <cell r="H170">
            <v>0</v>
          </cell>
        </row>
        <row r="171">
          <cell r="C171">
            <v>0</v>
          </cell>
          <cell r="G171">
            <v>0</v>
          </cell>
          <cell r="H171">
            <v>0</v>
          </cell>
        </row>
        <row r="172">
          <cell r="C172">
            <v>0</v>
          </cell>
          <cell r="G172">
            <v>0</v>
          </cell>
          <cell r="H172">
            <v>0</v>
          </cell>
        </row>
        <row r="173">
          <cell r="C173">
            <v>0</v>
          </cell>
          <cell r="G173">
            <v>0</v>
          </cell>
          <cell r="H173">
            <v>0</v>
          </cell>
        </row>
        <row r="174">
          <cell r="C174">
            <v>0</v>
          </cell>
          <cell r="G174">
            <v>0</v>
          </cell>
          <cell r="H174">
            <v>0</v>
          </cell>
        </row>
        <row r="175">
          <cell r="C175">
            <v>0</v>
          </cell>
          <cell r="G175">
            <v>0</v>
          </cell>
          <cell r="H175">
            <v>0</v>
          </cell>
        </row>
        <row r="176">
          <cell r="C176">
            <v>0</v>
          </cell>
          <cell r="G176">
            <v>0</v>
          </cell>
          <cell r="H176">
            <v>0</v>
          </cell>
        </row>
        <row r="177">
          <cell r="C177">
            <v>0</v>
          </cell>
          <cell r="G177">
            <v>0</v>
          </cell>
          <cell r="H177">
            <v>0</v>
          </cell>
        </row>
        <row r="178">
          <cell r="C178">
            <v>0</v>
          </cell>
          <cell r="G178">
            <v>0</v>
          </cell>
          <cell r="H178">
            <v>0</v>
          </cell>
        </row>
        <row r="179">
          <cell r="C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G190">
            <v>0</v>
          </cell>
          <cell r="H190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80" t="str">
        <f>$BH$8&amp;"の宿泊客等の動向"</f>
        <v>令和２年８月の宿泊客等の動向</v>
      </c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3"/>
      <c r="BS2" s="36" t="s">
        <v>27</v>
      </c>
      <c r="BW2" s="36" t="s">
        <v>28</v>
      </c>
    </row>
    <row r="3" spans="2:76" ht="18" customHeight="1" thickBot="1" x14ac:dyDescent="0.2">
      <c r="N3" s="4"/>
      <c r="O3" s="81" t="str">
        <f>"（"&amp;VLOOKUP(BJ6,BP4:BQ15,2,FALSE)&amp;"）"</f>
        <v>（令和元年９月～１２月速報、令和２年１月～８月速速報）</v>
      </c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5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8" t="s">
        <v>31</v>
      </c>
      <c r="BK4" s="78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8">
        <v>2</v>
      </c>
      <c r="BK5" s="78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6" t="e">
        <f>$BH$8&amp;"の宿泊客数の前年同月比は、"&amp;BQ18&amp;"で"&amp;IF(#REF!&gt;0,"＋","")&amp;DBCS(TEXT(ROUND(#REF!,1),"##0.0"))&amp;"％となる見込み。"</f>
        <v>#REF!</v>
      </c>
      <c r="AB6" s="6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8">
        <v>8</v>
      </c>
      <c r="BK6" s="78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36" t="s">
        <v>44</v>
      </c>
      <c r="BQ18" s="1" t="str">
        <f>BP18&amp;BP$20</f>
        <v>速速報</v>
      </c>
    </row>
    <row r="19" spans="2:69" ht="14.1" customHeight="1" x14ac:dyDescent="0.15">
      <c r="BP19" s="36"/>
      <c r="BQ19" s="1" t="str">
        <f>BP19&amp;BP$20</f>
        <v>速報</v>
      </c>
    </row>
    <row r="20" spans="2:69" ht="14.1" customHeight="1" x14ac:dyDescent="0.15">
      <c r="BP20" s="36" t="s">
        <v>35</v>
      </c>
    </row>
    <row r="25" spans="2:69" ht="14.1" customHeight="1" x14ac:dyDescent="0.15">
      <c r="B25" s="6" t="e">
        <f>$BH$8&amp;"の外国人宿泊客数の前年同月比は、"&amp;BQ18&amp;"で"&amp;DBCS((TEXT(ROUND(#REF!,1),"##0.0"))&amp;"％となる見込み。")</f>
        <v>#REF!</v>
      </c>
      <c r="AB25" s="6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6"/>
      <c r="AC26" s="6"/>
      <c r="AS26" s="6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9">
        <v>28</v>
      </c>
      <c r="BM26" s="79"/>
      <c r="BN26" s="79"/>
    </row>
    <row r="27" spans="2:69" ht="14.1" customHeight="1" x14ac:dyDescent="0.15">
      <c r="AK27" s="6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7" t="e">
        <f>ROUND(#REF!,1)</f>
        <v>#REF!</v>
      </c>
      <c r="BM27" s="77"/>
      <c r="BN27" s="77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7" t="e">
        <f>ROUND(#REF!,1)</f>
        <v>#REF!</v>
      </c>
      <c r="BM28" s="77"/>
      <c r="BN28" s="77"/>
      <c r="BO28" s="1" t="s">
        <v>25</v>
      </c>
    </row>
  </sheetData>
  <sheetProtection sheet="1" selectLockedCells="1"/>
  <mergeCells count="14">
    <mergeCell ref="O2:AL2"/>
    <mergeCell ref="O3:AL3"/>
    <mergeCell ref="BH4:BI4"/>
    <mergeCell ref="BJ4:BK4"/>
    <mergeCell ref="BH5:BI5"/>
    <mergeCell ref="BJ5:BK5"/>
    <mergeCell ref="BH28:BK28"/>
    <mergeCell ref="BL28:BN28"/>
    <mergeCell ref="BH6:BI6"/>
    <mergeCell ref="BJ6:BK6"/>
    <mergeCell ref="BH26:BK26"/>
    <mergeCell ref="BL26:BN26"/>
    <mergeCell ref="BH27:BK27"/>
    <mergeCell ref="BL27:BN27"/>
  </mergeCells>
  <phoneticPr fontId="1"/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AB30"/>
  <sheetViews>
    <sheetView tabSelected="1" view="pageBreakPreview" zoomScale="70" zoomScaleNormal="70" zoomScaleSheetLayoutView="70" workbookViewId="0"/>
  </sheetViews>
  <sheetFormatPr defaultColWidth="9" defaultRowHeight="13.5" x14ac:dyDescent="0.15"/>
  <cols>
    <col min="1" max="1" width="28.125" style="8" bestFit="1" customWidth="1"/>
    <col min="2" max="11" width="13.25" style="8" customWidth="1"/>
    <col min="12" max="13" width="3.75" style="8" customWidth="1"/>
    <col min="14" max="20" width="5.5" style="8" customWidth="1"/>
    <col min="21" max="23" width="11.125" style="8" bestFit="1" customWidth="1"/>
    <col min="24" max="24" width="9.875" style="8" bestFit="1" customWidth="1"/>
    <col min="25" max="25" width="7.75" style="8" bestFit="1" customWidth="1"/>
    <col min="26" max="26" width="10.75" style="8" bestFit="1" customWidth="1"/>
    <col min="27" max="16384" width="9" style="8"/>
  </cols>
  <sheetData>
    <row r="1" spans="1:28" ht="14.25" x14ac:dyDescent="0.15">
      <c r="A1" s="7"/>
      <c r="B1" s="7"/>
      <c r="C1" s="7"/>
      <c r="D1" s="7"/>
      <c r="E1" s="7"/>
      <c r="F1" s="7"/>
      <c r="G1" s="7"/>
      <c r="H1" s="7"/>
      <c r="I1" s="83" t="s">
        <v>0</v>
      </c>
      <c r="J1" s="83"/>
      <c r="K1" s="83"/>
      <c r="L1" s="7"/>
      <c r="M1" s="7"/>
      <c r="N1" s="7"/>
      <c r="O1" s="7"/>
      <c r="P1" s="51"/>
      <c r="R1" s="7"/>
      <c r="S1" s="7"/>
      <c r="T1" s="51"/>
    </row>
    <row r="2" spans="1:28" s="63" customFormat="1" ht="16.5" x14ac:dyDescent="0.15">
      <c r="A2" s="84" t="s">
        <v>57</v>
      </c>
      <c r="B2" s="85"/>
      <c r="C2" s="85"/>
      <c r="D2" s="85"/>
      <c r="R2" s="64"/>
    </row>
    <row r="3" spans="1:28" s="63" customFormat="1" ht="16.5" x14ac:dyDescent="0.15">
      <c r="A3" s="85"/>
      <c r="B3" s="85"/>
      <c r="C3" s="85"/>
      <c r="D3" s="85"/>
    </row>
    <row r="4" spans="1:28" ht="6" customHeight="1" x14ac:dyDescent="0.15">
      <c r="A4" s="24"/>
      <c r="B4" s="9"/>
      <c r="C4" s="9"/>
      <c r="D4" s="9"/>
      <c r="E4" s="9"/>
      <c r="F4" s="9"/>
      <c r="G4" s="9"/>
      <c r="H4" s="7"/>
      <c r="I4" s="10"/>
      <c r="J4" s="10"/>
      <c r="K4" s="9"/>
      <c r="L4" s="7"/>
      <c r="M4" s="7"/>
    </row>
    <row r="5" spans="1:28" ht="24" customHeight="1" x14ac:dyDescent="0.15">
      <c r="A5" s="24" t="s">
        <v>1</v>
      </c>
      <c r="B5" s="9"/>
      <c r="C5" s="9"/>
      <c r="D5" s="9"/>
      <c r="E5" s="9"/>
      <c r="F5" s="9"/>
      <c r="G5" s="9"/>
      <c r="H5" s="9"/>
      <c r="I5" s="9"/>
      <c r="J5" s="86" t="s">
        <v>2</v>
      </c>
      <c r="K5" s="86"/>
      <c r="L5" s="7"/>
      <c r="M5" s="7"/>
      <c r="N5" s="7"/>
      <c r="O5" s="7" t="s">
        <v>22</v>
      </c>
    </row>
    <row r="6" spans="1:28" ht="24" customHeight="1" x14ac:dyDescent="0.15">
      <c r="A6" s="11"/>
      <c r="B6" s="12" t="s">
        <v>3</v>
      </c>
      <c r="C6" s="12" t="s">
        <v>4</v>
      </c>
      <c r="D6" s="12" t="s">
        <v>5</v>
      </c>
      <c r="E6" s="12" t="s">
        <v>33</v>
      </c>
      <c r="F6" s="12" t="s">
        <v>12</v>
      </c>
      <c r="G6" s="12" t="s">
        <v>6</v>
      </c>
      <c r="H6" s="12" t="s">
        <v>7</v>
      </c>
      <c r="I6" s="12" t="s">
        <v>8</v>
      </c>
      <c r="J6" s="13" t="s">
        <v>9</v>
      </c>
      <c r="K6" s="12" t="s">
        <v>10</v>
      </c>
      <c r="L6" s="7"/>
      <c r="M6" s="7"/>
      <c r="N6" s="7"/>
      <c r="O6" s="7" t="s">
        <v>23</v>
      </c>
      <c r="Q6" s="44"/>
      <c r="R6" s="44"/>
      <c r="S6" s="45"/>
      <c r="T6" s="44"/>
      <c r="U6" s="44"/>
      <c r="V6" s="44"/>
      <c r="W6" s="44"/>
      <c r="X6" s="44"/>
      <c r="Y6" s="45"/>
      <c r="Z6" s="44"/>
    </row>
    <row r="7" spans="1:28" ht="24" customHeight="1" x14ac:dyDescent="0.15">
      <c r="A7" s="37" t="s">
        <v>61</v>
      </c>
      <c r="B7" s="69">
        <v>41712</v>
      </c>
      <c r="C7" s="69">
        <v>90438</v>
      </c>
      <c r="D7" s="69">
        <v>50350</v>
      </c>
      <c r="E7" s="69">
        <v>8557</v>
      </c>
      <c r="F7" s="69">
        <v>24365</v>
      </c>
      <c r="G7" s="69">
        <v>29861</v>
      </c>
      <c r="H7" s="69">
        <v>15697</v>
      </c>
      <c r="I7" s="69">
        <v>54812</v>
      </c>
      <c r="J7" s="69">
        <v>6068</v>
      </c>
      <c r="K7" s="71">
        <v>321860</v>
      </c>
      <c r="L7" s="15"/>
      <c r="M7" s="15"/>
      <c r="N7" s="15"/>
      <c r="O7" s="15" t="s">
        <v>24</v>
      </c>
      <c r="Q7" s="50"/>
      <c r="R7" s="50"/>
      <c r="T7" s="46"/>
      <c r="V7" s="46"/>
    </row>
    <row r="8" spans="1:28" ht="24" customHeight="1" x14ac:dyDescent="0.15">
      <c r="A8" s="37" t="s">
        <v>58</v>
      </c>
      <c r="B8" s="74">
        <v>37160</v>
      </c>
      <c r="C8" s="74">
        <v>80729</v>
      </c>
      <c r="D8" s="74">
        <v>43814</v>
      </c>
      <c r="E8" s="74">
        <v>6455</v>
      </c>
      <c r="F8" s="74">
        <v>16550</v>
      </c>
      <c r="G8" s="74">
        <v>22633</v>
      </c>
      <c r="H8" s="74">
        <v>9945</v>
      </c>
      <c r="I8" s="74">
        <v>43285</v>
      </c>
      <c r="J8" s="74">
        <v>4385</v>
      </c>
      <c r="K8" s="74">
        <v>264956</v>
      </c>
      <c r="L8" s="7"/>
      <c r="M8" s="7"/>
      <c r="N8" s="7"/>
      <c r="O8" s="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8" ht="24" customHeight="1" x14ac:dyDescent="0.15">
      <c r="A9" s="17" t="s">
        <v>49</v>
      </c>
      <c r="B9" s="53">
        <f>B7/B8*100-100</f>
        <v>12.249730893433792</v>
      </c>
      <c r="C9" s="53">
        <f t="shared" ref="C9:K9" si="0">C7/C8*100-100</f>
        <v>12.026657087292051</v>
      </c>
      <c r="D9" s="53">
        <f t="shared" si="0"/>
        <v>14.91760624457936</v>
      </c>
      <c r="E9" s="53">
        <f t="shared" si="0"/>
        <v>32.563903950426038</v>
      </c>
      <c r="F9" s="53">
        <f t="shared" si="0"/>
        <v>47.220543806646532</v>
      </c>
      <c r="G9" s="53">
        <f t="shared" si="0"/>
        <v>31.935669155657678</v>
      </c>
      <c r="H9" s="53">
        <f t="shared" si="0"/>
        <v>57.838109602815479</v>
      </c>
      <c r="I9" s="53">
        <f t="shared" si="0"/>
        <v>26.630472450040415</v>
      </c>
      <c r="J9" s="53">
        <f t="shared" si="0"/>
        <v>38.380843785632834</v>
      </c>
      <c r="K9" s="53">
        <f t="shared" si="0"/>
        <v>21.476773502015419</v>
      </c>
      <c r="L9" s="16"/>
      <c r="M9" s="16"/>
      <c r="N9" s="16"/>
      <c r="O9" s="16"/>
      <c r="P9" s="48"/>
      <c r="Q9" s="50"/>
      <c r="R9" s="50"/>
      <c r="T9" s="48"/>
      <c r="V9" s="48"/>
    </row>
    <row r="10" spans="1:28" ht="3.75" customHeight="1" collapsed="1" x14ac:dyDescent="0.15">
      <c r="A10" s="24"/>
      <c r="B10" s="40"/>
      <c r="C10" s="54"/>
      <c r="D10" s="54"/>
      <c r="E10" s="55"/>
      <c r="F10" s="55"/>
      <c r="G10" s="55"/>
      <c r="H10" s="56"/>
      <c r="I10" s="57"/>
      <c r="J10" s="57"/>
      <c r="K10" s="58"/>
      <c r="L10" s="7"/>
      <c r="M10" s="7"/>
      <c r="N10" s="7"/>
      <c r="O10" s="7"/>
      <c r="P10" s="51"/>
    </row>
    <row r="11" spans="1:28" ht="24" customHeight="1" x14ac:dyDescent="0.15">
      <c r="A11" s="37" t="s">
        <v>59</v>
      </c>
      <c r="B11" s="69">
        <v>46797</v>
      </c>
      <c r="C11" s="69">
        <v>103572</v>
      </c>
      <c r="D11" s="69">
        <v>61074</v>
      </c>
      <c r="E11" s="69">
        <v>10089</v>
      </c>
      <c r="F11" s="69">
        <v>28067</v>
      </c>
      <c r="G11" s="69">
        <v>40545</v>
      </c>
      <c r="H11" s="69">
        <v>19551</v>
      </c>
      <c r="I11" s="69">
        <v>65066</v>
      </c>
      <c r="J11" s="69">
        <v>8500</v>
      </c>
      <c r="K11" s="71">
        <v>383261</v>
      </c>
      <c r="L11" s="15"/>
      <c r="M11" s="15"/>
      <c r="N11" s="15"/>
      <c r="O11" s="7"/>
      <c r="P11" s="46"/>
      <c r="Q11" s="50"/>
      <c r="R11" s="50"/>
      <c r="T11" s="46"/>
      <c r="U11" s="46"/>
      <c r="V11" s="46"/>
    </row>
    <row r="12" spans="1:28" ht="24" customHeight="1" x14ac:dyDescent="0.15">
      <c r="A12" s="17" t="s">
        <v>50</v>
      </c>
      <c r="B12" s="59">
        <f t="shared" ref="B12:K12" si="1">B7/B11*100-100</f>
        <v>-10.866081159048662</v>
      </c>
      <c r="C12" s="59">
        <f t="shared" si="1"/>
        <v>-12.6810334839532</v>
      </c>
      <c r="D12" s="59">
        <f t="shared" si="1"/>
        <v>-17.559026754429055</v>
      </c>
      <c r="E12" s="59">
        <f t="shared" si="1"/>
        <v>-15.184854792348105</v>
      </c>
      <c r="F12" s="59">
        <f t="shared" si="1"/>
        <v>-13.189867103716111</v>
      </c>
      <c r="G12" s="59">
        <f t="shared" si="1"/>
        <v>-26.350968060180051</v>
      </c>
      <c r="H12" s="59">
        <f t="shared" si="1"/>
        <v>-19.712546672804464</v>
      </c>
      <c r="I12" s="59">
        <f t="shared" si="1"/>
        <v>-15.759382780561268</v>
      </c>
      <c r="J12" s="59">
        <f t="shared" si="1"/>
        <v>-28.611764705882351</v>
      </c>
      <c r="K12" s="59">
        <f t="shared" si="1"/>
        <v>-16.020675205669249</v>
      </c>
      <c r="L12" s="16"/>
      <c r="M12" s="16"/>
      <c r="N12" s="16"/>
      <c r="O12" s="16"/>
      <c r="P12" s="48"/>
      <c r="Q12" s="50"/>
      <c r="R12" s="50"/>
      <c r="T12" s="48"/>
      <c r="U12" s="46"/>
      <c r="V12" s="48"/>
    </row>
    <row r="13" spans="1:28" ht="14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7"/>
      <c r="M13" s="7"/>
      <c r="N13" s="7"/>
      <c r="O13" s="7"/>
      <c r="Q13" s="50"/>
      <c r="R13" s="50"/>
      <c r="U13" s="46"/>
    </row>
    <row r="14" spans="1:28" ht="24" customHeight="1" x14ac:dyDescent="0.15">
      <c r="A14" s="24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7"/>
      <c r="M14" s="7"/>
      <c r="N14" s="7"/>
      <c r="O14" s="7"/>
      <c r="Q14" s="50"/>
      <c r="R14" s="50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24" customHeight="1" x14ac:dyDescent="0.15">
      <c r="A15" s="11"/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52</v>
      </c>
      <c r="G15" s="13" t="s">
        <v>15</v>
      </c>
      <c r="H15" s="13" t="s">
        <v>53</v>
      </c>
      <c r="I15" s="12" t="s">
        <v>16</v>
      </c>
      <c r="J15" s="9"/>
      <c r="K15" s="60"/>
      <c r="L15" s="7"/>
      <c r="M15" s="7"/>
      <c r="N15" s="7"/>
      <c r="O15" s="7"/>
      <c r="Q15" s="52"/>
      <c r="R15" s="52"/>
      <c r="S15" s="52"/>
      <c r="T15" s="52"/>
      <c r="U15" s="65"/>
      <c r="V15" s="49"/>
      <c r="W15" s="49"/>
      <c r="X15" s="49"/>
    </row>
    <row r="16" spans="1:28" ht="24" customHeight="1" x14ac:dyDescent="0.15">
      <c r="A16" s="66" t="str">
        <f>A7</f>
        <v>令和６年４月（確報値）</v>
      </c>
      <c r="B16" s="70">
        <v>50949</v>
      </c>
      <c r="C16" s="70">
        <v>6598</v>
      </c>
      <c r="D16" s="70">
        <v>12844</v>
      </c>
      <c r="E16" s="70">
        <v>17881</v>
      </c>
      <c r="F16" s="70">
        <v>5579</v>
      </c>
      <c r="G16" s="70">
        <v>3785</v>
      </c>
      <c r="H16" s="70">
        <v>7595</v>
      </c>
      <c r="I16" s="72">
        <v>105231</v>
      </c>
      <c r="J16" s="67"/>
      <c r="K16" s="68"/>
      <c r="L16" s="7"/>
      <c r="M16" s="7"/>
      <c r="N16" s="7"/>
      <c r="O16" s="7"/>
      <c r="U16" s="46"/>
    </row>
    <row r="17" spans="1:24" ht="24" customHeight="1" x14ac:dyDescent="0.15">
      <c r="A17" s="66" t="str">
        <f>A8</f>
        <v>令和５年４月（確報値）</v>
      </c>
      <c r="B17" s="74">
        <v>32710</v>
      </c>
      <c r="C17" s="74">
        <v>2202</v>
      </c>
      <c r="D17" s="74">
        <v>8124</v>
      </c>
      <c r="E17" s="74">
        <v>6965</v>
      </c>
      <c r="F17" s="74">
        <v>3344</v>
      </c>
      <c r="G17" s="75">
        <v>2727</v>
      </c>
      <c r="H17" s="75">
        <v>4424</v>
      </c>
      <c r="I17" s="75">
        <v>60496</v>
      </c>
      <c r="J17" s="9"/>
      <c r="K17" s="42"/>
      <c r="L17" s="7"/>
      <c r="M17" s="7"/>
      <c r="N17" s="7"/>
      <c r="O17" s="7"/>
      <c r="Q17" s="47"/>
      <c r="R17" s="47"/>
      <c r="S17" s="47"/>
      <c r="T17" s="47"/>
      <c r="U17" s="47"/>
      <c r="V17" s="47"/>
      <c r="W17" s="47"/>
      <c r="X17" s="47"/>
    </row>
    <row r="18" spans="1:24" ht="24" customHeight="1" x14ac:dyDescent="0.15">
      <c r="A18" s="17" t="s">
        <v>49</v>
      </c>
      <c r="B18" s="53">
        <f>B16/B17*100-100</f>
        <v>55.759706511770105</v>
      </c>
      <c r="C18" s="53">
        <f t="shared" ref="C18:I18" si="2">C16/C17*100-100</f>
        <v>199.63669391462304</v>
      </c>
      <c r="D18" s="53">
        <f t="shared" si="2"/>
        <v>58.099458394879377</v>
      </c>
      <c r="E18" s="53">
        <f t="shared" si="2"/>
        <v>156.72648959081118</v>
      </c>
      <c r="F18" s="53">
        <f t="shared" si="2"/>
        <v>66.836124401913878</v>
      </c>
      <c r="G18" s="53">
        <f t="shared" si="2"/>
        <v>38.797213054638803</v>
      </c>
      <c r="H18" s="53">
        <f t="shared" si="2"/>
        <v>71.677215189873436</v>
      </c>
      <c r="I18" s="53">
        <f t="shared" si="2"/>
        <v>73.94703782068234</v>
      </c>
      <c r="J18" s="9"/>
      <c r="K18" s="43"/>
      <c r="L18" s="7"/>
      <c r="M18" s="7"/>
      <c r="N18" s="7"/>
      <c r="O18" s="7"/>
      <c r="T18" s="46"/>
      <c r="U18" s="46"/>
    </row>
    <row r="19" spans="1:24" ht="3.75" customHeight="1" x14ac:dyDescent="0.15">
      <c r="A19" s="24"/>
      <c r="B19" s="40"/>
      <c r="C19" s="54"/>
      <c r="D19" s="54"/>
      <c r="E19" s="55"/>
      <c r="F19" s="55"/>
      <c r="G19" s="55"/>
      <c r="H19" s="56"/>
      <c r="I19" s="73"/>
      <c r="J19" s="10"/>
      <c r="K19" s="10"/>
      <c r="L19" s="7"/>
      <c r="M19" s="7"/>
      <c r="N19" s="7"/>
      <c r="O19" s="7"/>
      <c r="P19" s="51"/>
    </row>
    <row r="20" spans="1:24" ht="24" customHeight="1" x14ac:dyDescent="0.15">
      <c r="A20" s="66" t="s">
        <v>60</v>
      </c>
      <c r="B20" s="70">
        <v>53098</v>
      </c>
      <c r="C20" s="70">
        <v>5452</v>
      </c>
      <c r="D20" s="70">
        <v>14329</v>
      </c>
      <c r="E20" s="70">
        <v>15401</v>
      </c>
      <c r="F20" s="70">
        <v>5224</v>
      </c>
      <c r="G20" s="70">
        <v>5000</v>
      </c>
      <c r="H20" s="70">
        <v>6883</v>
      </c>
      <c r="I20" s="72">
        <v>105387</v>
      </c>
      <c r="J20" s="9"/>
      <c r="K20" s="42"/>
      <c r="L20" s="7"/>
      <c r="M20" s="7"/>
      <c r="N20" s="7"/>
      <c r="O20" s="7"/>
    </row>
    <row r="21" spans="1:24" ht="24" customHeight="1" x14ac:dyDescent="0.15">
      <c r="A21" s="17" t="s">
        <v>50</v>
      </c>
      <c r="B21" s="59">
        <f t="shared" ref="B21:I21" si="3">B16/B20*100-100</f>
        <v>-4.047233417454521</v>
      </c>
      <c r="C21" s="59">
        <f t="shared" si="3"/>
        <v>21.019809244314018</v>
      </c>
      <c r="D21" s="59">
        <f t="shared" si="3"/>
        <v>-10.363598297159598</v>
      </c>
      <c r="E21" s="59">
        <f t="shared" si="3"/>
        <v>16.102850464255567</v>
      </c>
      <c r="F21" s="59">
        <f t="shared" si="3"/>
        <v>6.7955589586523786</v>
      </c>
      <c r="G21" s="59">
        <f t="shared" si="3"/>
        <v>-24.299999999999997</v>
      </c>
      <c r="H21" s="59">
        <f t="shared" si="3"/>
        <v>10.344326601772494</v>
      </c>
      <c r="I21" s="59">
        <f t="shared" si="3"/>
        <v>-0.14802584759030424</v>
      </c>
      <c r="J21" s="9"/>
      <c r="K21" s="43"/>
      <c r="L21" s="7"/>
      <c r="M21" s="7"/>
      <c r="N21" s="7"/>
      <c r="O21" s="7"/>
      <c r="Q21" s="47"/>
      <c r="R21" s="47"/>
      <c r="S21" s="47"/>
      <c r="T21" s="47"/>
      <c r="U21" s="47"/>
      <c r="V21" s="47"/>
      <c r="W21" s="47"/>
      <c r="X21" s="47"/>
    </row>
    <row r="22" spans="1:24" ht="14.25" customHeight="1" x14ac:dyDescent="0.15">
      <c r="A22" s="17"/>
      <c r="B22" s="21"/>
      <c r="C22" s="21"/>
      <c r="D22" s="21"/>
      <c r="E22" s="21"/>
      <c r="F22" s="35"/>
      <c r="G22" s="21"/>
      <c r="H22" s="21"/>
      <c r="I22" s="21"/>
      <c r="J22" s="9"/>
      <c r="K22" s="9"/>
      <c r="L22" s="7"/>
      <c r="M22" s="7"/>
      <c r="N22" s="7"/>
      <c r="O22" s="7"/>
      <c r="T22" s="46"/>
    </row>
    <row r="23" spans="1:24" ht="24" customHeight="1" x14ac:dyDescent="0.15">
      <c r="A23" s="24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2"/>
      <c r="L23" s="7"/>
      <c r="M23" s="7"/>
      <c r="N23" s="7"/>
      <c r="O23" s="7"/>
    </row>
    <row r="24" spans="1:24" ht="24" customHeight="1" x14ac:dyDescent="0.15">
      <c r="A24" s="19"/>
      <c r="B24" s="87" t="s">
        <v>18</v>
      </c>
      <c r="C24" s="87"/>
      <c r="D24" s="9"/>
      <c r="E24" s="9"/>
      <c r="F24" s="9"/>
      <c r="G24" s="9"/>
      <c r="H24" s="9"/>
      <c r="I24" s="9"/>
      <c r="J24" s="9"/>
      <c r="K24" s="9"/>
      <c r="L24" s="7"/>
      <c r="M24" s="7"/>
      <c r="N24" s="7"/>
      <c r="O24" s="7"/>
    </row>
    <row r="25" spans="1:24" ht="24" customHeight="1" x14ac:dyDescent="0.15">
      <c r="A25" s="37" t="str">
        <f>A7</f>
        <v>令和６年４月（確報値）</v>
      </c>
      <c r="B25" s="82">
        <f>SUM(K7,I16)</f>
        <v>427091</v>
      </c>
      <c r="C25" s="82"/>
      <c r="D25" s="61" t="s">
        <v>56</v>
      </c>
      <c r="G25" s="9"/>
      <c r="H25" s="9"/>
      <c r="I25" s="9"/>
      <c r="J25" s="9"/>
      <c r="K25" s="9"/>
      <c r="L25" s="7"/>
      <c r="M25" s="7"/>
      <c r="N25" s="7"/>
      <c r="O25" s="7"/>
    </row>
    <row r="26" spans="1:24" ht="24" customHeight="1" x14ac:dyDescent="0.15">
      <c r="A26" s="37" t="str">
        <f>A8</f>
        <v>令和５年４月（確報値）</v>
      </c>
      <c r="B26" s="82">
        <f>SUM(K8,I17)</f>
        <v>325452</v>
      </c>
      <c r="C26" s="82"/>
      <c r="D26" s="62" t="s">
        <v>54</v>
      </c>
      <c r="G26" s="9"/>
      <c r="I26" s="9"/>
      <c r="J26" s="9"/>
      <c r="K26" s="9"/>
      <c r="L26" s="7"/>
      <c r="M26" s="7"/>
      <c r="N26" s="7"/>
      <c r="O26" s="7"/>
    </row>
    <row r="27" spans="1:24" ht="24" customHeight="1" x14ac:dyDescent="0.15">
      <c r="A27" s="17" t="str">
        <f>A9</f>
        <v>前年同月比</v>
      </c>
      <c r="B27" s="90">
        <f>B25/B26*100-100</f>
        <v>31.23010459299681</v>
      </c>
      <c r="C27" s="90"/>
      <c r="D27" s="62" t="s">
        <v>55</v>
      </c>
      <c r="I27" s="9"/>
      <c r="J27" s="9"/>
      <c r="K27" s="9"/>
      <c r="L27" s="7"/>
      <c r="M27" s="7"/>
      <c r="N27" s="7"/>
      <c r="O27" s="7"/>
    </row>
    <row r="28" spans="1:24" ht="3.75" customHeight="1" x14ac:dyDescent="0.15">
      <c r="A28" s="24"/>
      <c r="B28" s="40"/>
      <c r="C28" s="41"/>
      <c r="D28" s="24"/>
      <c r="E28" s="9"/>
      <c r="F28" s="9"/>
      <c r="G28" s="9"/>
      <c r="H28" s="7"/>
      <c r="I28" s="10"/>
      <c r="J28" s="10"/>
      <c r="K28" s="9"/>
      <c r="L28" s="7"/>
      <c r="M28" s="7"/>
      <c r="N28" s="7"/>
      <c r="O28" s="7"/>
      <c r="P28" s="51"/>
    </row>
    <row r="29" spans="1:24" ht="24" customHeight="1" x14ac:dyDescent="0.15">
      <c r="A29" s="37" t="str">
        <f>A11</f>
        <v>令和６年3月（確報値）</v>
      </c>
      <c r="B29" s="88">
        <f>SUM(K11,I20)</f>
        <v>488648</v>
      </c>
      <c r="C29" s="88"/>
      <c r="D29" s="3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24" customHeight="1" x14ac:dyDescent="0.15">
      <c r="A30" s="17" t="str">
        <f>A12</f>
        <v>前月比</v>
      </c>
      <c r="B30" s="89">
        <f>B25/B29*100-100</f>
        <v>-12.597411633732264</v>
      </c>
      <c r="C30" s="89"/>
      <c r="D30" s="38"/>
    </row>
  </sheetData>
  <sheetProtection selectLockedCells="1"/>
  <mergeCells count="9">
    <mergeCell ref="B29:C29"/>
    <mergeCell ref="B30:C30"/>
    <mergeCell ref="B27:C27"/>
    <mergeCell ref="B26:C26"/>
    <mergeCell ref="I1:K1"/>
    <mergeCell ref="A2:D3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100-000000000000}"/>
    <dataValidation type="list" imeMode="hiragana" showInputMessage="1" showErrorMessage="1" sqref="R2" xr:uid="{00000000-0002-0000-0100-000001000000}">
      <formula1>"あり,なし"</formula1>
    </dataValidation>
    <dataValidation type="whole" imeMode="disabled" showInputMessage="1" showErrorMessage="1" sqref="P2" xr:uid="{00000000-0002-0000-01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78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8" bestFit="1" customWidth="1"/>
    <col min="2" max="6" width="15.625" style="8" customWidth="1"/>
    <col min="7" max="7" width="3.75" style="8" customWidth="1"/>
    <col min="8" max="16384" width="9" style="8"/>
  </cols>
  <sheetData>
    <row r="1" spans="1:7" ht="33" customHeight="1" x14ac:dyDescent="0.15">
      <c r="A1" s="7"/>
      <c r="B1" s="7"/>
      <c r="C1" s="29"/>
      <c r="D1" s="7"/>
      <c r="E1" s="91" t="s">
        <v>0</v>
      </c>
      <c r="F1" s="91"/>
      <c r="G1" s="7"/>
    </row>
    <row r="2" spans="1:7" ht="33" customHeight="1" x14ac:dyDescent="0.15">
      <c r="A2" s="91" t="e">
        <f>#REF!</f>
        <v>#REF!</v>
      </c>
      <c r="B2" s="91"/>
      <c r="C2" s="91"/>
      <c r="D2" s="29"/>
      <c r="F2" s="7"/>
      <c r="G2" s="7"/>
    </row>
    <row r="3" spans="1:7" ht="33" customHeight="1" x14ac:dyDescent="0.15">
      <c r="B3" s="29" t="s">
        <v>41</v>
      </c>
      <c r="E3" s="86" t="s">
        <v>2</v>
      </c>
      <c r="F3" s="86"/>
      <c r="G3" s="7"/>
    </row>
    <row r="4" spans="1:7" ht="33" customHeight="1" x14ac:dyDescent="0.15">
      <c r="A4" s="24"/>
      <c r="B4" s="87" t="s">
        <v>37</v>
      </c>
      <c r="C4" s="87" t="s">
        <v>38</v>
      </c>
      <c r="D4" s="87"/>
      <c r="E4" s="87"/>
      <c r="F4" s="87" t="s">
        <v>39</v>
      </c>
      <c r="G4" s="7"/>
    </row>
    <row r="5" spans="1:7" ht="33" customHeight="1" thickBot="1" x14ac:dyDescent="0.2">
      <c r="A5" s="11"/>
      <c r="B5" s="87"/>
      <c r="C5" s="12" t="s">
        <v>16</v>
      </c>
      <c r="D5" s="12" t="s">
        <v>42</v>
      </c>
      <c r="E5" s="13" t="s">
        <v>43</v>
      </c>
      <c r="F5" s="87"/>
      <c r="G5" s="7"/>
    </row>
    <row r="6" spans="1:7" ht="33" customHeight="1" thickBot="1" x14ac:dyDescent="0.2">
      <c r="A6" s="14" t="e">
        <f>#REF!</f>
        <v>#REF!</v>
      </c>
      <c r="B6" s="25" t="e">
        <f>#REF!</f>
        <v>#REF!</v>
      </c>
      <c r="C6" s="26" t="e">
        <f>#REF!</f>
        <v>#REF!</v>
      </c>
      <c r="D6" s="18" t="e">
        <f>#REF!</f>
        <v>#REF!</v>
      </c>
      <c r="E6" s="18" t="e">
        <f>#REF!</f>
        <v>#REF!</v>
      </c>
      <c r="F6" s="27" t="e">
        <f>#REF!</f>
        <v>#REF!</v>
      </c>
      <c r="G6" s="15"/>
    </row>
    <row r="7" spans="1:7" ht="33" customHeight="1" x14ac:dyDescent="0.15">
      <c r="A7" s="14" t="e">
        <f>#REF!</f>
        <v>#REF!</v>
      </c>
      <c r="B7" s="31" t="e">
        <f>#REF!</f>
        <v>#REF!</v>
      </c>
      <c r="C7" s="32" t="e">
        <f>#REF!</f>
        <v>#REF!</v>
      </c>
      <c r="D7" s="33" t="e">
        <f>#REF!</f>
        <v>#REF!</v>
      </c>
      <c r="E7" s="33" t="e">
        <f>#REF!</f>
        <v>#REF!</v>
      </c>
      <c r="F7" s="34" t="e">
        <f>#REF!</f>
        <v>#REF!</v>
      </c>
      <c r="G7" s="7"/>
    </row>
    <row r="8" spans="1:7" ht="33" customHeight="1" x14ac:dyDescent="0.15">
      <c r="A8" s="14" t="e">
        <f>#REF!</f>
        <v>#REF!</v>
      </c>
      <c r="B8" s="28" t="s">
        <v>40</v>
      </c>
      <c r="C8" s="30" t="e">
        <f>#REF!</f>
        <v>#REF!</v>
      </c>
      <c r="D8" s="30" t="e">
        <f>#REF!</f>
        <v>#REF!</v>
      </c>
      <c r="E8" s="30" t="e">
        <f>#REF!</f>
        <v>#REF!</v>
      </c>
      <c r="F8" s="28" t="s">
        <v>40</v>
      </c>
      <c r="G8" s="15"/>
    </row>
    <row r="9" spans="1:7" ht="33" customHeight="1" x14ac:dyDescent="0.15">
      <c r="A9" s="17" t="e">
        <f>#REF!</f>
        <v>#REF!</v>
      </c>
      <c r="B9" s="20" t="e">
        <f>#REF!</f>
        <v>#REF!</v>
      </c>
      <c r="C9" s="20" t="e">
        <f>#REF!</f>
        <v>#REF!</v>
      </c>
      <c r="D9" s="20" t="e">
        <f>#REF!</f>
        <v>#REF!</v>
      </c>
      <c r="E9" s="20" t="e">
        <f>#REF!</f>
        <v>#REF!</v>
      </c>
      <c r="F9" s="20" t="e">
        <f>#REF!</f>
        <v>#REF!</v>
      </c>
      <c r="G9" s="16"/>
    </row>
    <row r="10" spans="1:7" ht="33" customHeight="1" x14ac:dyDescent="0.15">
      <c r="B10" s="9"/>
      <c r="C10" s="9"/>
      <c r="E10" s="9"/>
      <c r="F10" s="19" t="s">
        <v>36</v>
      </c>
      <c r="G10" s="7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 r:id="rId1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【提出】統計表 (公表用)</vt:lpstr>
      <vt:lpstr>【提出】統計表 (2)</vt:lpstr>
      <vt:lpstr>【手持ち】グラフ!Print_Area</vt:lpstr>
      <vt:lpstr>'【提出】統計表 (2)'!Print_Area</vt:lpstr>
      <vt:lpstr>'【提出】統計表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松本　章吾</cp:lastModifiedBy>
  <cp:lastPrinted>2024-04-14T23:54:48Z</cp:lastPrinted>
  <dcterms:created xsi:type="dcterms:W3CDTF">2015-08-14T05:03:00Z</dcterms:created>
  <dcterms:modified xsi:type="dcterms:W3CDTF">2025-07-07T08:28:24Z</dcterms:modified>
</cp:coreProperties>
</file>