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6 ＨＰ掲載用\14 国東市\"/>
    </mc:Choice>
  </mc:AlternateContent>
  <workbookProtection workbookAlgorithmName="SHA-512" workbookHashValue="FJMqzKbGGvcoJ5jqfW8I7Pt0QMiJvoUFL7B+Tn1iBpFT1lCo9Fm261YoyEVwOFwN9bZtcqILIn6GWtQllwWLTA==" workbookSaltValue="/OcaJX7OQZ73jqg82vL+P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<sst xmlns="http://schemas.openxmlformats.org/spreadsheetml/2006/main" count="236" uniqueCount="118">
  <si>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</si>
  <si>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</si>
  <si>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</si>
  <si>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</si>
  <si>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</si>
  <si>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</si>
  <si>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</si>
  <si>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</si>
  <si>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</si>
  <si>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</si>
  <si>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</si>
  <si>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</si>
  <si>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</si>
  <si>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</si>
  <si>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</si>
  <si>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</si>
  <si>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</si>
  <si>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</si>
  <si>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</si>
  <si>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</si>
  <si>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</si>
  <si>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</si>
  <si>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</si>
  <si>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</si>
  <si>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</si>
  <si>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</si>
  <si>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</si>
  <si>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</si>
  <si>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</si>
  <si>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</si>
  <si>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</si>
  <si>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</si>
  <si>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</si>
  <si>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</si>
  <si>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</si>
  <si>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</si>
  <si>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</si>
  <si>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</si>
  <si>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</si>
  <si>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</si>
  <si>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</si>
  <si>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</si>
  <si>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</si>
  <si>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</si>
  <si>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</si>
  <si>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</si>
  <si>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</si>
  <si>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</si>
  <si>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</si>
  <si>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</si>
  <si>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</si>
  <si>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</si>
  <si>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</si>
  <si>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</si>
  <si>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</si>
  <si>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</si>
  <si>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</si>
  <si>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</si>
  <si>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</si>
  <si>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</si>
  <si>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</si>
  <si>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</si>
  <si>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</si>
  <si>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</si>
  <si>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</si>
  <si>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</si>
  <si>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</si>
  <si>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</si>
  <si>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</si>
  <si>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</si>
  <si>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</si>
  <si>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</si>
  <si>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</si>
  <si>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</si>
  <si>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</si>
  <si>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</si>
  <si>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</si>
  <si>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</si>
  <si>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</si>
  <si>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</si>
  <si>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</si>
  <si>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</si>
  <si>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</si>
  <si>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</si>
  <si>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</si>
  <si>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</si>
  <si>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</si>
  <si>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</si>
  <si>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</si>
  <si>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</si>
  <si>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</si>
  <si>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</si>
  <si>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</si>
  <si>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</si>
  <si>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</si>
  <si>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</si>
  <si>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</si>
  <si>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国東市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</si>
  <si>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</si>
  <si>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</si>
  <si>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</si>
  <si>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</si>
  <si>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</si>
  <si>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</si>
  <si>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</si>
  <si>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</si>
  <si>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</si>
  <si>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</si>
  <si>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</si>
  <si>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</si>
  <si>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</si>
  <si>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</si>
  <si>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</si>
  <si>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</si>
  <si>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</si>
  <si>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③『管渠改善率』・・・当該年度に更新した管渠延長の割合を表した指標。平成14年3月31日に供用開始しており、主だった管渠の老朽化はみられないため、更新は行っていません。</t>
    <phoneticPr fontId="4"/>
  </si>
  <si>
    <t>　平成28年度に料金改定を行っていますが、人口減少等の影響により、使用料収入の減少が見込まれます。今後も接続率の向上や計画的な更新、維持管理費の削減、料金改定の検討を行います。</t>
    <phoneticPr fontId="4"/>
  </si>
  <si>
    <t>①『収益的収支比率』・・・使用料収入や一般会計からの繰入金等の総収益で、総費用に地方債償還金を加えた費用をどの程度賄えているかを表す指標。100％を下回っており単年度収支が赤字であることを示しているため、今後も維持管理費の削減や使用料収入の確保（接続推進等）が必要です。
④『企業債残高対事業規模比率』・・・使用料収入に対する企業債残高の割合であり、企業債残高の規模を示す指標。
⑤『経費回収率』・・・使用料で回収すべき経費を、どの程度使用料で賄えているかを表した指標。類似団体平均値を大きく下回っており、今後も維持管理費の削減や使用料収入の確保（接続推進等）が必要です。
⑥『汚水処理原価』・・・有収水量1㎥あたりの汚水処理に要した費用であり、汚水資本費・汚水維持管理費の両方を含めた汚水処理に係るコストを表した指標。類似団体平均値を大きく上回っているため、今後も維持管理費の削減や有収水量の増加（接続推進等）が必要です。
⑦『施設利用率』・・・施設・設備が一日に対応可能な処理能力に対する、一日平均処理水量の割合であり、施設の利用状況や適正規模を判断する指標。類似団体平均値を下回っており、今後は接続推進等による流入量の増加、又は適切な施設規模に合わせた更新を行う必要があります。
⑧『水洗化率』・・・現在処理区域内人口のうち、実際に水洗便所を設置して汚水処理している人口の割合を表した指標。人口減少等により微増傾向です。類似団体平均値を下回っているため、今後も継続した接続推進を行う必要があります。</t>
    <rPh sb="74" eb="75">
      <t>シタ</t>
    </rPh>
    <rPh sb="80" eb="83">
      <t>タンネンド</t>
    </rPh>
    <rPh sb="83" eb="85">
      <t>シュウシ</t>
    </rPh>
    <rPh sb="86" eb="88">
      <t>アカジ</t>
    </rPh>
    <rPh sb="94" eb="95">
      <t>シメ</t>
    </rPh>
    <rPh sb="245" eb="246">
      <t>オオ</t>
    </rPh>
    <rPh sb="371" eb="372">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</si>
</sst>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1B-4BF7-97A0-4B944E8A1EE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2B1B-4BF7-97A0-4B944E8A1EE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31.49</c:v>
                </c:pt>
                <c:pt idx="1">
                  <c:v>30.94</c:v>
                </c:pt>
                <c:pt idx="2">
                  <c:v>30.94</c:v>
                </c:pt>
                <c:pt idx="3">
                  <c:v>30.39</c:v>
                </c:pt>
                <c:pt idx="4">
                  <c:v>29.28</c:v>
                </c:pt>
              </c:numCache>
            </c:numRef>
          </c:val>
          <c:extLst>
            <c:ext xmlns:c16="http://schemas.microsoft.com/office/drawing/2014/chart" uri="{C3380CC4-5D6E-409C-BE32-E72D297353CC}">
              <c16:uniqueId val="{00000000-FB57-4546-A965-E9FDF9280B8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FB57-4546-A965-E9FDF9280B8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58.87</c:v>
                </c:pt>
                <c:pt idx="1">
                  <c:v>60.71</c:v>
                </c:pt>
                <c:pt idx="2">
                  <c:v>62.58</c:v>
                </c:pt>
                <c:pt idx="3">
                  <c:v>67.11</c:v>
                </c:pt>
                <c:pt idx="4">
                  <c:v>62.02</c:v>
                </c:pt>
              </c:numCache>
            </c:numRef>
          </c:val>
          <c:extLst>
            <c:ext xmlns:c16="http://schemas.microsoft.com/office/drawing/2014/chart" uri="{C3380CC4-5D6E-409C-BE32-E72D297353CC}">
              <c16:uniqueId val="{00000000-70E6-4231-A623-5E129EBB020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70E6-4231-A623-5E129EBB020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102.16</c:v>
                </c:pt>
                <c:pt idx="1">
                  <c:v>102.22</c:v>
                </c:pt>
                <c:pt idx="2">
                  <c:v>101.17</c:v>
                </c:pt>
                <c:pt idx="3">
                  <c:v>100.93</c:v>
                </c:pt>
                <c:pt idx="4">
                  <c:v>67.540000000000006</c:v>
                </c:pt>
              </c:numCache>
            </c:numRef>
          </c:val>
          <c:extLst>
            <c:ext xmlns:c16="http://schemas.microsoft.com/office/drawing/2014/chart" uri="{C3380CC4-5D6E-409C-BE32-E72D297353CC}">
              <c16:uniqueId val="{00000000-FDC2-4064-B9B2-6D8575FDC5B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C2-4064-B9B2-6D8575FDC5B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89-4D84-8BA4-6A63A97427F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89-4D84-8BA4-6A63A97427F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4A-4DBC-9679-FBA3FAAE00E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4A-4DBC-9679-FBA3FAAE00E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5D-4E05-A35F-6A728AD7DC8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5D-4E05-A35F-6A728AD7DC8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AB-4091-B8E0-8C438DD04EC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AB-4091-B8E0-8C438DD04EC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1373.67</c:v>
                </c:pt>
                <c:pt idx="1">
                  <c:v>0</c:v>
                </c:pt>
                <c:pt idx="2">
                  <c:v>0</c:v>
                </c:pt>
                <c:pt idx="3" formatCode="#,##0.00;&quot;△&quot;#,##0.00;&quot;-&quot;">
                  <c:v>33.93</c:v>
                </c:pt>
                <c:pt idx="4">
                  <c:v>0</c:v>
                </c:pt>
              </c:numCache>
            </c:numRef>
          </c:val>
          <c:extLst>
            <c:ext xmlns:c16="http://schemas.microsoft.com/office/drawing/2014/chart" uri="{C3380CC4-5D6E-409C-BE32-E72D297353CC}">
              <c16:uniqueId val="{00000000-25B3-4E87-96E1-5D1C7025838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25B3-4E87-96E1-5D1C7025838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42.44</c:v>
                </c:pt>
                <c:pt idx="1">
                  <c:v>48.46</c:v>
                </c:pt>
                <c:pt idx="2">
                  <c:v>35.81</c:v>
                </c:pt>
                <c:pt idx="3">
                  <c:v>40.81</c:v>
                </c:pt>
                <c:pt idx="4">
                  <c:v>11.79</c:v>
                </c:pt>
              </c:numCache>
            </c:numRef>
          </c:val>
          <c:extLst>
            <c:ext xmlns:c16="http://schemas.microsoft.com/office/drawing/2014/chart" uri="{C3380CC4-5D6E-409C-BE32-E72D297353CC}">
              <c16:uniqueId val="{00000000-3F82-4B4A-9AC9-2C31C8B6207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3F82-4B4A-9AC9-2C31C8B6207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383.66</c:v>
                </c:pt>
                <c:pt idx="1">
                  <c:v>340.02</c:v>
                </c:pt>
                <c:pt idx="2">
                  <c:v>468.49</c:v>
                </c:pt>
                <c:pt idx="3">
                  <c:v>409.78</c:v>
                </c:pt>
                <c:pt idx="4">
                  <c:v>1426.67</c:v>
                </c:pt>
              </c:numCache>
            </c:numRef>
          </c:val>
          <c:extLst>
            <c:ext xmlns:c16="http://schemas.microsoft.com/office/drawing/2014/chart" uri="{C3380CC4-5D6E-409C-BE32-E72D297353CC}">
              <c16:uniqueId val="{00000000-F7F6-4FA4-84C8-C285126F795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F7F6-4FA4-84C8-C285126F795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国東市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26179</v>
      </c>
      <c r="AM8" s="42"/>
      <c r="AN8" s="42"/>
      <c r="AO8" s="42"/>
      <c r="AP8" s="42"/>
      <c r="AQ8" s="42"/>
      <c r="AR8" s="42"/>
      <c r="AS8" s="42"/>
      <c r="AT8" s="35">
        <f>データ!T6</f>
        <v>318.10000000000002</v>
      </c>
      <c r="AU8" s="35"/>
      <c r="AV8" s="35"/>
      <c r="AW8" s="35"/>
      <c r="AX8" s="35"/>
      <c r="AY8" s="35"/>
      <c r="AZ8" s="35"/>
      <c r="BA8" s="35"/>
      <c r="BB8" s="35">
        <f>データ!U6</f>
        <v>82.3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1.1000000000000001</v>
      </c>
      <c r="Q10" s="35"/>
      <c r="R10" s="35"/>
      <c r="S10" s="35"/>
      <c r="T10" s="35"/>
      <c r="U10" s="35"/>
      <c r="V10" s="35"/>
      <c r="W10" s="35">
        <f>データ!Q6</f>
        <v>82.73</v>
      </c>
      <c r="X10" s="35"/>
      <c r="Y10" s="35"/>
      <c r="Z10" s="35"/>
      <c r="AA10" s="35"/>
      <c r="AB10" s="35"/>
      <c r="AC10" s="35"/>
      <c r="AD10" s="42">
        <f>データ!R6</f>
        <v>3080</v>
      </c>
      <c r="AE10" s="42"/>
      <c r="AF10" s="42"/>
      <c r="AG10" s="42"/>
      <c r="AH10" s="42"/>
      <c r="AI10" s="42"/>
      <c r="AJ10" s="42"/>
      <c r="AK10" s="2"/>
      <c r="AL10" s="42">
        <f>データ!V6</f>
        <v>287</v>
      </c>
      <c r="AM10" s="42"/>
      <c r="AN10" s="42"/>
      <c r="AO10" s="42"/>
      <c r="AP10" s="42"/>
      <c r="AQ10" s="42"/>
      <c r="AR10" s="42"/>
      <c r="AS10" s="42"/>
      <c r="AT10" s="35">
        <f>データ!W6</f>
        <v>0.28000000000000003</v>
      </c>
      <c r="AU10" s="35"/>
      <c r="AV10" s="35"/>
      <c r="AW10" s="35"/>
      <c r="AX10" s="35"/>
      <c r="AY10" s="35"/>
      <c r="AZ10" s="35"/>
      <c r="BA10" s="35"/>
      <c r="BB10" s="35">
        <f>データ!X6</f>
        <v>1025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Jmfc1thwgZcBeBNAvXHHAmgCjIe6IZQcDphxM8XSU2xriKcy2wAfzJ4jwCRsrn9YGt/DcpCBy83frex/p6oQSw==" saltValue="Z7SZ+CPVLXaGk6Jm5p9T3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56</v>
      </c>
      <c r="B4" s="16"/>
      <c r="C4" s="16"/>
      <c r="D4" s="16"/>
      <c r="E4" s="16"/>
      <c r="F4" s="16"/>
      <c r="G4" s="16"/>
      <c r="H4" s="82"/>
      <c r="I4" s="83"/>
      <c r="J4" s="83"/>
      <c r="K4" s="83"/>
      <c r="L4" s="83"/>
      <c r="M4" s="83"/>
      <c r="N4" s="83"/>
      <c r="O4" s="83"/>
      <c r="P4" s="83"/>
      <c r="Q4" s="83"/>
      <c r="R4" s="83"/>
      <c r="S4" s="83"/>
      <c r="T4" s="83"/>
      <c r="U4" s="83"/>
      <c r="V4" s="83"/>
      <c r="W4" s="83"/>
      <c r="X4" s="84"/>
      <c r="Y4" s="78" t="s">
        <v>57</v>
      </c>
      <c r="Z4" s="78"/>
      <c r="AA4" s="78"/>
      <c r="AB4" s="78"/>
      <c r="AC4" s="78"/>
      <c r="AD4" s="78"/>
      <c r="AE4" s="78"/>
      <c r="AF4" s="78"/>
      <c r="AG4" s="78"/>
      <c r="AH4" s="78"/>
      <c r="AI4" s="78"/>
      <c r="AJ4" s="78" t="s">
        <v>58</v>
      </c>
      <c r="AK4" s="78"/>
      <c r="AL4" s="78"/>
      <c r="AM4" s="78"/>
      <c r="AN4" s="78"/>
      <c r="AO4" s="78"/>
      <c r="AP4" s="78"/>
      <c r="AQ4" s="78"/>
      <c r="AR4" s="78"/>
      <c r="AS4" s="78"/>
      <c r="AT4" s="78"/>
      <c r="AU4" s="78" t="s">
        <v>59</v>
      </c>
      <c r="AV4" s="78"/>
      <c r="AW4" s="78"/>
      <c r="AX4" s="78"/>
      <c r="AY4" s="78"/>
      <c r="AZ4" s="78"/>
      <c r="BA4" s="78"/>
      <c r="BB4" s="78"/>
      <c r="BC4" s="78"/>
      <c r="BD4" s="78"/>
      <c r="BE4" s="78"/>
      <c r="BF4" s="78" t="s">
        <v>60</v>
      </c>
      <c r="BG4" s="78"/>
      <c r="BH4" s="78"/>
      <c r="BI4" s="78"/>
      <c r="BJ4" s="78"/>
      <c r="BK4" s="78"/>
      <c r="BL4" s="78"/>
      <c r="BM4" s="78"/>
      <c r="BN4" s="78"/>
      <c r="BO4" s="78"/>
      <c r="BP4" s="78"/>
      <c r="BQ4" s="78" t="s">
        <v>61</v>
      </c>
      <c r="BR4" s="78"/>
      <c r="BS4" s="78"/>
      <c r="BT4" s="78"/>
      <c r="BU4" s="78"/>
      <c r="BV4" s="78"/>
      <c r="BW4" s="78"/>
      <c r="BX4" s="78"/>
      <c r="BY4" s="78"/>
      <c r="BZ4" s="78"/>
      <c r="CA4" s="78"/>
      <c r="CB4" s="78" t="s">
        <v>62</v>
      </c>
      <c r="CC4" s="78"/>
      <c r="CD4" s="78"/>
      <c r="CE4" s="78"/>
      <c r="CF4" s="78"/>
      <c r="CG4" s="78"/>
      <c r="CH4" s="78"/>
      <c r="CI4" s="78"/>
      <c r="CJ4" s="78"/>
      <c r="CK4" s="78"/>
      <c r="CL4" s="78"/>
      <c r="CM4" s="78" t="s">
        <v>63</v>
      </c>
      <c r="CN4" s="78"/>
      <c r="CO4" s="78"/>
      <c r="CP4" s="78"/>
      <c r="CQ4" s="78"/>
      <c r="CR4" s="78"/>
      <c r="CS4" s="78"/>
      <c r="CT4" s="78"/>
      <c r="CU4" s="78"/>
      <c r="CV4" s="78"/>
      <c r="CW4" s="78"/>
      <c r="CX4" s="78" t="s">
        <v>64</v>
      </c>
      <c r="CY4" s="78"/>
      <c r="CZ4" s="78"/>
      <c r="DA4" s="78"/>
      <c r="DB4" s="78"/>
      <c r="DC4" s="78"/>
      <c r="DD4" s="78"/>
      <c r="DE4" s="78"/>
      <c r="DF4" s="78"/>
      <c r="DG4" s="78"/>
      <c r="DH4" s="78"/>
      <c r="DI4" s="78" t="s">
        <v>65</v>
      </c>
      <c r="DJ4" s="78"/>
      <c r="DK4" s="78"/>
      <c r="DL4" s="78"/>
      <c r="DM4" s="78"/>
      <c r="DN4" s="78"/>
      <c r="DO4" s="78"/>
      <c r="DP4" s="78"/>
      <c r="DQ4" s="78"/>
      <c r="DR4" s="78"/>
      <c r="DS4" s="78"/>
      <c r="DT4" s="78" t="s">
        <v>66</v>
      </c>
      <c r="DU4" s="78"/>
      <c r="DV4" s="78"/>
      <c r="DW4" s="78"/>
      <c r="DX4" s="78"/>
      <c r="DY4" s="78"/>
      <c r="DZ4" s="78"/>
      <c r="EA4" s="78"/>
      <c r="EB4" s="78"/>
      <c r="EC4" s="78"/>
      <c r="ED4" s="78"/>
      <c r="EE4" s="78" t="s">
        <v>67</v>
      </c>
      <c r="EF4" s="78"/>
      <c r="EG4" s="78"/>
      <c r="EH4" s="78"/>
      <c r="EI4" s="78"/>
      <c r="EJ4" s="78"/>
      <c r="EK4" s="78"/>
      <c r="EL4" s="78"/>
      <c r="EM4" s="78"/>
      <c r="EN4" s="78"/>
      <c r="EO4" s="78"/>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442143</v>
      </c>
      <c r="D6" s="19">
        <f t="shared" si="3"/>
        <v>47</v>
      </c>
      <c r="E6" s="19">
        <f t="shared" si="3"/>
        <v>17</v>
      </c>
      <c r="F6" s="19">
        <f t="shared" si="3"/>
        <v>5</v>
      </c>
      <c r="G6" s="19">
        <f t="shared" si="3"/>
        <v>0</v>
      </c>
      <c r="H6" s="19" t="str">
        <f t="shared" si="3"/>
        <v>大分県　国東市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1.1000000000000001</v>
      </c>
      <c r="Q6" s="20">
        <f t="shared" si="3"/>
        <v>82.73</v>
      </c>
      <c r="R6" s="20">
        <f t="shared" si="3"/>
        <v>3080</v>
      </c>
      <c r="S6" s="20">
        <f t="shared" si="3"/>
        <v>26179</v>
      </c>
      <c r="T6" s="20">
        <f t="shared" si="3"/>
        <v>318.10000000000002</v>
      </c>
      <c r="U6" s="20">
        <f t="shared" si="3"/>
        <v>82.3</v>
      </c>
      <c r="V6" s="20">
        <f t="shared" si="3"/>
        <v>287</v>
      </c>
      <c r="W6" s="20">
        <f t="shared" si="3"/>
        <v>0.28000000000000003</v>
      </c>
      <c r="X6" s="20">
        <f t="shared" si="3"/>
        <v>1025</v>
      </c>
      <c r="Y6" s="21">
        <f>IF(Y7="",NA(),Y7)</f>
        <v>102.16</v>
      </c>
      <c r="Z6" s="21">
        <f t="shared" ref="Z6:AH6" si="4">IF(Z7="",NA(),Z7)</f>
        <v>102.22</v>
      </c>
      <c r="AA6" s="21">
        <f t="shared" si="4"/>
        <v>101.17</v>
      </c>
      <c r="AB6" s="21">
        <f t="shared" si="4"/>
        <v>100.93</v>
      </c>
      <c r="AC6" s="21">
        <f t="shared" si="4"/>
        <v>67.540000000000006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1373.67</v>
      </c>
      <c r="BG6" s="20">
        <f t="shared" ref="BG6:BO6" si="7">IF(BG7="",NA(),BG7)</f>
        <v>0</v>
      </c>
      <c r="BH6" s="20">
        <f t="shared" si="7"/>
        <v>0</v>
      </c>
      <c r="BI6" s="21">
        <f t="shared" si="7"/>
        <v>33.93</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42.44</v>
      </c>
      <c r="BR6" s="21">
        <f t="shared" ref="BR6:BZ6" si="8">IF(BR7="",NA(),BR7)</f>
        <v>48.46</v>
      </c>
      <c r="BS6" s="21">
        <f t="shared" si="8"/>
        <v>35.81</v>
      </c>
      <c r="BT6" s="21">
        <f t="shared" si="8"/>
        <v>40.81</v>
      </c>
      <c r="BU6" s="21">
        <f t="shared" si="8"/>
        <v>11.79</v>
      </c>
      <c r="BV6" s="21">
        <f t="shared" si="8"/>
        <v>57.77</v>
      </c>
      <c r="BW6" s="21">
        <f t="shared" si="8"/>
        <v>57.31</v>
      </c>
      <c r="BX6" s="21">
        <f t="shared" si="8"/>
        <v>57.08</v>
      </c>
      <c r="BY6" s="21">
        <f t="shared" si="8"/>
        <v>56.26</v>
      </c>
      <c r="BZ6" s="21">
        <f t="shared" si="8"/>
        <v>52.94</v>
      </c>
      <c r="CA6" s="20" t="str">
        <f>IF(CA7="","",IF(CA7="-","【-】","【"&amp;SUBSTITUTE(TEXT(CA7,"#,##0.00"),"-","△")&amp;"】"))</f>
        <v>【57.02】</v>
      </c>
      <c r="CB6" s="21">
        <f>IF(CB7="",NA(),CB7)</f>
        <v>383.66</v>
      </c>
      <c r="CC6" s="21">
        <f t="shared" ref="CC6:CK6" si="9">IF(CC7="",NA(),CC7)</f>
        <v>340.02</v>
      </c>
      <c r="CD6" s="21">
        <f t="shared" si="9"/>
        <v>468.49</v>
      </c>
      <c r="CE6" s="21">
        <f t="shared" si="9"/>
        <v>409.78</v>
      </c>
      <c r="CF6" s="21">
        <f t="shared" si="9"/>
        <v>1426.67</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31.49</v>
      </c>
      <c r="CN6" s="21">
        <f t="shared" ref="CN6:CV6" si="10">IF(CN7="",NA(),CN7)</f>
        <v>30.94</v>
      </c>
      <c r="CO6" s="21">
        <f t="shared" si="10"/>
        <v>30.94</v>
      </c>
      <c r="CP6" s="21">
        <f t="shared" si="10"/>
        <v>30.39</v>
      </c>
      <c r="CQ6" s="21">
        <f t="shared" si="10"/>
        <v>29.28</v>
      </c>
      <c r="CR6" s="21">
        <f t="shared" si="10"/>
        <v>50.68</v>
      </c>
      <c r="CS6" s="21">
        <f t="shared" si="10"/>
        <v>50.14</v>
      </c>
      <c r="CT6" s="21">
        <f t="shared" si="10"/>
        <v>54.83</v>
      </c>
      <c r="CU6" s="21">
        <f t="shared" si="10"/>
        <v>66.53</v>
      </c>
      <c r="CV6" s="21">
        <f t="shared" si="10"/>
        <v>52.35</v>
      </c>
      <c r="CW6" s="20" t="str">
        <f>IF(CW7="","",IF(CW7="-","【-】","【"&amp;SUBSTITUTE(TEXT(CW7,"#,##0.00"),"-","△")&amp;"】"))</f>
        <v>【52.55】</v>
      </c>
      <c r="CX6" s="21">
        <f>IF(CX7="",NA(),CX7)</f>
        <v>58.87</v>
      </c>
      <c r="CY6" s="21">
        <f t="shared" ref="CY6:DG6" si="11">IF(CY7="",NA(),CY7)</f>
        <v>60.71</v>
      </c>
      <c r="CZ6" s="21">
        <f t="shared" si="11"/>
        <v>62.58</v>
      </c>
      <c r="DA6" s="21">
        <f t="shared" si="11"/>
        <v>67.11</v>
      </c>
      <c r="DB6" s="21">
        <f t="shared" si="11"/>
        <v>62.02</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442143</v>
      </c>
      <c r="D7" s="23">
        <v>47</v>
      </c>
      <c r="E7" s="23">
        <v>17</v>
      </c>
      <c r="F7" s="23">
        <v>5</v>
      </c>
      <c r="G7" s="23">
        <v>0</v>
      </c>
      <c r="H7" s="23" t="s">
        <v>97</v>
      </c>
      <c r="I7" s="23" t="s">
        <v>98</v>
      </c>
      <c r="J7" s="23" t="s">
        <v>99</v>
      </c>
      <c r="K7" s="23" t="s">
        <v>100</v>
      </c>
      <c r="L7" s="23" t="s">
        <v>101</v>
      </c>
      <c r="M7" s="23" t="s">
        <v>102</v>
      </c>
      <c r="N7" s="24" t="s">
        <v>103</v>
      </c>
      <c r="O7" s="24" t="s">
        <v>104</v>
      </c>
      <c r="P7" s="24">
        <v>1.1000000000000001</v>
      </c>
      <c r="Q7" s="24">
        <v>82.73</v>
      </c>
      <c r="R7" s="24">
        <v>3080</v>
      </c>
      <c r="S7" s="24">
        <v>26179</v>
      </c>
      <c r="T7" s="24">
        <v>318.10000000000002</v>
      </c>
      <c r="U7" s="24">
        <v>82.3</v>
      </c>
      <c r="V7" s="24">
        <v>287</v>
      </c>
      <c r="W7" s="24">
        <v>0.28000000000000003</v>
      </c>
      <c r="X7" s="24">
        <v>1025</v>
      </c>
      <c r="Y7" s="24">
        <v>102.16</v>
      </c>
      <c r="Z7" s="24">
        <v>102.22</v>
      </c>
      <c r="AA7" s="24">
        <v>101.17</v>
      </c>
      <c r="AB7" s="24">
        <v>100.93</v>
      </c>
      <c r="AC7" s="24">
        <v>67.540000000000006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1373.67</v>
      </c>
      <c r="BG7" s="24">
        <v>0</v>
      </c>
      <c r="BH7" s="24">
        <v>0</v>
      </c>
      <c r="BI7" s="24">
        <v>33.93</v>
      </c>
      <c r="BJ7" s="24">
        <v>0</v>
      </c>
      <c r="BK7" s="24">
        <v>789.46</v>
      </c>
      <c r="BL7" s="24">
        <v>826.83</v>
      </c>
      <c r="BM7" s="24">
        <v>867.83</v>
      </c>
      <c r="BN7" s="24">
        <v>791.76</v>
      </c>
      <c r="BO7" s="24">
        <v>900.82</v>
      </c>
      <c r="BP7" s="24">
        <v>809.19</v>
      </c>
      <c r="BQ7" s="24">
        <v>42.44</v>
      </c>
      <c r="BR7" s="24">
        <v>48.46</v>
      </c>
      <c r="BS7" s="24">
        <v>35.81</v>
      </c>
      <c r="BT7" s="24">
        <v>40.81</v>
      </c>
      <c r="BU7" s="24">
        <v>11.79</v>
      </c>
      <c r="BV7" s="24">
        <v>57.77</v>
      </c>
      <c r="BW7" s="24">
        <v>57.31</v>
      </c>
      <c r="BX7" s="24">
        <v>57.08</v>
      </c>
      <c r="BY7" s="24">
        <v>56.26</v>
      </c>
      <c r="BZ7" s="24">
        <v>52.94</v>
      </c>
      <c r="CA7" s="24">
        <v>57.02</v>
      </c>
      <c r="CB7" s="24">
        <v>383.66</v>
      </c>
      <c r="CC7" s="24">
        <v>340.02</v>
      </c>
      <c r="CD7" s="24">
        <v>468.49</v>
      </c>
      <c r="CE7" s="24">
        <v>409.78</v>
      </c>
      <c r="CF7" s="24">
        <v>1426.67</v>
      </c>
      <c r="CG7" s="24">
        <v>274.35000000000002</v>
      </c>
      <c r="CH7" s="24">
        <v>273.52</v>
      </c>
      <c r="CI7" s="24">
        <v>274.99</v>
      </c>
      <c r="CJ7" s="24">
        <v>282.08999999999997</v>
      </c>
      <c r="CK7" s="24">
        <v>303.27999999999997</v>
      </c>
      <c r="CL7" s="24">
        <v>273.68</v>
      </c>
      <c r="CM7" s="24">
        <v>31.49</v>
      </c>
      <c r="CN7" s="24">
        <v>30.94</v>
      </c>
      <c r="CO7" s="24">
        <v>30.94</v>
      </c>
      <c r="CP7" s="24">
        <v>30.39</v>
      </c>
      <c r="CQ7" s="24">
        <v>29.28</v>
      </c>
      <c r="CR7" s="24">
        <v>50.68</v>
      </c>
      <c r="CS7" s="24">
        <v>50.14</v>
      </c>
      <c r="CT7" s="24">
        <v>54.83</v>
      </c>
      <c r="CU7" s="24">
        <v>66.53</v>
      </c>
      <c r="CV7" s="24">
        <v>52.35</v>
      </c>
      <c r="CW7" s="24">
        <v>52.55</v>
      </c>
      <c r="CX7" s="24">
        <v>58.87</v>
      </c>
      <c r="CY7" s="24">
        <v>60.71</v>
      </c>
      <c r="CZ7" s="24">
        <v>62.58</v>
      </c>
      <c r="DA7" s="24">
        <v>67.11</v>
      </c>
      <c r="DB7" s="24">
        <v>62.02</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2024-01-19T07:54:38Z</cp:lastPrinted>
  <dcterms:created xsi:type="dcterms:W3CDTF">2023-12-12T02:56:34Z</dcterms:created>
  <dcterms:modified xsi:type="dcterms:W3CDTF">2024-02-21T05:49:09Z</dcterms:modified>
  <cp:category/>
</cp:coreProperties>
</file>