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5年\R5.9月部長会議資料\4_HP公表用作成\"/>
    </mc:Choice>
  </mc:AlternateContent>
  <bookViews>
    <workbookView xWindow="0" yWindow="0" windowWidth="28800" windowHeight="9885"/>
  </bookViews>
  <sheets>
    <sheet name="【提出】統計表 (手持ち・公表用)" sheetId="1" r:id="rId1"/>
  </sheets>
  <externalReferences>
    <externalReference r:id="rId2"/>
  </externalReferences>
  <definedNames>
    <definedName name="_xlnm.Print_Area" localSheetId="0">'【提出】統計表 (手持ち・公表用)'!$A$1:$K$39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/>
  <c r="B9" i="1"/>
  <c r="C9" i="1"/>
  <c r="D9" i="1"/>
  <c r="E9" i="1"/>
  <c r="F9" i="1"/>
  <c r="G9" i="1"/>
  <c r="H9" i="1"/>
  <c r="I9" i="1"/>
  <c r="J9" i="1"/>
  <c r="K9" i="1"/>
  <c r="B12" i="1"/>
  <c r="C12" i="1"/>
  <c r="D12" i="1"/>
  <c r="E12" i="1"/>
  <c r="F12" i="1"/>
  <c r="G12" i="1"/>
  <c r="H12" i="1"/>
  <c r="I12" i="1"/>
  <c r="J12" i="1"/>
  <c r="K12" i="1"/>
  <c r="B15" i="1"/>
  <c r="C15" i="1"/>
  <c r="D15" i="1"/>
  <c r="E15" i="1"/>
  <c r="F15" i="1"/>
  <c r="G15" i="1"/>
  <c r="H15" i="1"/>
  <c r="I15" i="1"/>
  <c r="J15" i="1"/>
  <c r="K15" i="1"/>
  <c r="B21" i="1"/>
  <c r="C21" i="1"/>
  <c r="D21" i="1"/>
  <c r="E21" i="1"/>
  <c r="F21" i="1"/>
  <c r="G21" i="1"/>
  <c r="H21" i="1"/>
  <c r="I21" i="1"/>
  <c r="A23" i="1"/>
  <c r="B24" i="1"/>
  <c r="C24" i="1"/>
  <c r="D24" i="1"/>
  <c r="E24" i="1"/>
  <c r="F24" i="1"/>
  <c r="G24" i="1"/>
  <c r="H24" i="1"/>
  <c r="I24" i="1"/>
  <c r="A26" i="1"/>
  <c r="B27" i="1"/>
  <c r="C27" i="1"/>
  <c r="D27" i="1"/>
  <c r="E27" i="1"/>
  <c r="F27" i="1"/>
  <c r="G27" i="1"/>
  <c r="H27" i="1"/>
  <c r="I27" i="1"/>
  <c r="A31" i="1"/>
  <c r="B31" i="1"/>
  <c r="A32" i="1"/>
  <c r="B32" i="1"/>
  <c r="B33" i="1" s="1"/>
  <c r="A33" i="1"/>
  <c r="A35" i="1"/>
  <c r="B35" i="1"/>
  <c r="A36" i="1"/>
  <c r="B36" i="1" l="1"/>
  <c r="A39" i="1"/>
  <c r="B38" i="1"/>
  <c r="B39" i="1" s="1"/>
  <c r="A38" i="1"/>
</calcChain>
</file>

<file path=xl/sharedStrings.xml><?xml version="1.0" encoding="utf-8"?>
<sst xmlns="http://schemas.openxmlformats.org/spreadsheetml/2006/main" count="38" uniqueCount="34">
  <si>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</si>
  <si>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</si>
  <si>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</si>
  <si>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</si>
  <si>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</si>
  <si>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</si>
  <si>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四国</t>
  </si>
  <si>
    <t>中国</t>
  </si>
  <si>
    <t>近畿</t>
  </si>
  <si>
    <t>中部</t>
  </si>
  <si>
    <t>関東</t>
  </si>
  <si>
    <t>東北・北海道</t>
  </si>
  <si>
    <t>国内計</t>
  </si>
  <si>
    <t>前年同月比</t>
  </si>
  <si>
    <t>(コロナ禍前)令和元年同月比</t>
  </si>
  <si>
    <t>前月比</t>
  </si>
  <si>
    <t>【国外】</t>
  </si>
  <si>
    <t>韓国</t>
  </si>
  <si>
    <t>香港</t>
  </si>
  <si>
    <t>台湾</t>
  </si>
  <si>
    <t>タイ</t>
  </si>
  <si>
    <t>その他アジア</t>
  </si>
  <si>
    <t>欧米豪その他</t>
  </si>
  <si>
    <t>外国小計</t>
  </si>
  <si>
    <t>【全体】</t>
    <rPh sb="1" eb="3">
      <t>ゼンタイ</t>
    </rPh>
    <phoneticPr fontId="5"/>
  </si>
  <si>
    <t>合計</t>
  </si>
  <si>
    <t>　　　　　　①調査対象施設は従業員数10人以上の全施設（189施設　令和5年1月時点）</t>
    <phoneticPr fontId="15"/>
  </si>
  <si>
    <t>　　　　　　②令和元年の数値については、上記①の施設数をもとに推計しています。</t>
  </si>
  <si>
    <t>　　　　　　③発地別延べ宿泊者数は、速報の公表時に大きく変更されることがあります。</t>
  </si>
  <si>
    <t>令和４年9月（確報値）</t>
    <rPh sb="7" eb="9">
      <t>カクホウ</t>
    </rPh>
    <rPh sb="9" eb="10">
      <t>アタイ</t>
    </rPh>
    <phoneticPr fontId="1"/>
  </si>
  <si>
    <t>令和５年9月（速報値）</t>
  </si>
  <si>
    <t>令和元年9月（確報値）</t>
  </si>
  <si>
    <t>令和５年8月（速報値）</t>
  </si>
  <si>
    <t>令和５年９月　発地別延べ宿泊者数割合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</si>
</sst>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&quot;＋ &quot;#,##0.0;&quot;▲ &quot;#,##0.0"/>
    <numFmt numFmtId="178" formatCode="#,##0.0;&quot;▲ &quot;#,##0.0"/>
    <numFmt numFmtId="179" formatCode="#,##0.0;[Red]\-#,##0.0"/>
    <numFmt numFmtId="180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name val="Meiryo UI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2" applyFont="1" applyFill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3" fontId="2" fillId="0" borderId="0" xfId="0" applyNumberFormat="1" applyFont="1" applyFill="1">
      <alignment vertical="center"/>
    </xf>
    <xf numFmtId="3" fontId="2" fillId="0" borderId="0" xfId="2" applyNumberFormat="1" applyFont="1" applyFill="1">
      <alignment vertical="center"/>
    </xf>
    <xf numFmtId="38" fontId="2" fillId="0" borderId="0" xfId="3" applyFont="1" applyFill="1" applyBorder="1">
      <alignment vertical="center"/>
    </xf>
    <xf numFmtId="0" fontId="2" fillId="0" borderId="0" xfId="2" applyFont="1" applyFill="1" applyBorder="1">
      <alignment vertical="center"/>
    </xf>
    <xf numFmtId="3" fontId="2" fillId="0" borderId="0" xfId="2" applyNumberFormat="1" applyFont="1" applyFill="1" applyBorder="1">
      <alignment vertical="center"/>
    </xf>
    <xf numFmtId="38" fontId="2" fillId="0" borderId="0" xfId="2" applyNumberFormat="1" applyFont="1" applyFill="1" applyBorder="1">
      <alignment vertical="center"/>
    </xf>
    <xf numFmtId="177" fontId="4" fillId="0" borderId="3" xfId="4" applyNumberFormat="1" applyFont="1" applyFill="1" applyBorder="1" applyAlignment="1">
      <alignment horizontal="center" vertical="center" shrinkToFit="1"/>
    </xf>
    <xf numFmtId="10" fontId="2" fillId="0" borderId="0" xfId="0" applyNumberFormat="1" applyFont="1" applyFill="1">
      <alignment vertical="center"/>
    </xf>
    <xf numFmtId="10" fontId="2" fillId="0" borderId="0" xfId="2" applyNumberFormat="1" applyFont="1" applyFill="1">
      <alignment vertical="center"/>
    </xf>
    <xf numFmtId="10" fontId="2" fillId="0" borderId="0" xfId="2" applyNumberFormat="1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38" fontId="13" fillId="0" borderId="0" xfId="3" applyFont="1" applyFill="1" applyBorder="1">
      <alignment vertical="center"/>
    </xf>
    <xf numFmtId="177" fontId="4" fillId="0" borderId="2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indent="1" shrinkToFit="1"/>
    </xf>
    <xf numFmtId="176" fontId="9" fillId="0" borderId="2" xfId="0" applyNumberFormat="1" applyFont="1" applyFill="1" applyBorder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176" fontId="9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right" vertical="center" indent="1" shrinkToFit="1"/>
    </xf>
    <xf numFmtId="176" fontId="9" fillId="0" borderId="2" xfId="5" applyNumberFormat="1" applyFont="1" applyFill="1" applyBorder="1" applyAlignment="1" applyProtection="1">
      <alignment horizontal="right" vertical="center"/>
      <protection locked="0"/>
    </xf>
    <xf numFmtId="176" fontId="9" fillId="0" borderId="2" xfId="3" applyNumberFormat="1" applyFont="1" applyFill="1" applyBorder="1" applyAlignment="1" applyProtection="1">
      <alignment horizontal="right" vertical="center"/>
      <protection locked="0"/>
    </xf>
    <xf numFmtId="176" fontId="9" fillId="0" borderId="2" xfId="5" applyNumberFormat="1" applyFont="1" applyFill="1" applyBorder="1" applyProtection="1">
      <alignment vertical="center"/>
      <protection locked="0"/>
    </xf>
    <xf numFmtId="177" fontId="4" fillId="0" borderId="0" xfId="4" applyNumberFormat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5" applyNumberFormat="1" applyFont="1" applyFill="1" applyBorder="1" applyProtection="1">
      <alignment vertical="center"/>
      <protection locked="0"/>
    </xf>
    <xf numFmtId="0" fontId="4" fillId="0" borderId="8" xfId="0" applyFont="1" applyFill="1" applyBorder="1" applyAlignment="1">
      <alignment horizontal="right" vertical="center" shrinkToFit="1"/>
    </xf>
    <xf numFmtId="178" fontId="4" fillId="0" borderId="0" xfId="4" applyNumberFormat="1" applyFont="1" applyFill="1" applyBorder="1" applyAlignment="1">
      <alignment horizontal="right" vertical="center" indent="1"/>
    </xf>
    <xf numFmtId="178" fontId="9" fillId="0" borderId="0" xfId="4" applyNumberFormat="1" applyFont="1" applyFill="1" applyBorder="1" applyAlignment="1">
      <alignment vertical="center"/>
    </xf>
    <xf numFmtId="179" fontId="9" fillId="0" borderId="0" xfId="1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38" fontId="14" fillId="0" borderId="0" xfId="2" applyNumberFormat="1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2" fillId="0" borderId="9" xfId="2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6">
    <cellStyle name="パーセント 2" xfId="4"/>
    <cellStyle name="桁区切り" xfId="1" builtinId="6"/>
    <cellStyle name="桁区切り 3" xfId="3"/>
    <cellStyle name="桁区切り 5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/>
  </sheetViews>
  <sheetFormatPr defaultColWidth="9" defaultRowHeight="13.5" x14ac:dyDescent="0.4"/>
  <cols>
    <col min="1" max="1" width="28.125" style="3" bestFit="1" customWidth="1"/>
    <col min="2" max="11" width="13.25" style="3" customWidth="1"/>
    <col min="12" max="13" width="3.75" style="3" customWidth="1"/>
    <col min="14" max="20" width="5.5" style="3" customWidth="1"/>
    <col min="21" max="23" width="11.125" style="3" bestFit="1" customWidth="1"/>
    <col min="24" max="24" width="9.875" style="3" bestFit="1" customWidth="1"/>
    <col min="25" max="25" width="7.75" style="3" bestFit="1" customWidth="1"/>
    <col min="26" max="26" width="10.75" style="3" bestFit="1" customWidth="1"/>
    <col min="27" max="16384" width="9" style="3"/>
  </cols>
  <sheetData>
    <row r="1" spans="1:28" ht="14.25" x14ac:dyDescent="0.4">
      <c r="A1" s="1"/>
      <c r="B1" s="1"/>
      <c r="C1" s="1"/>
      <c r="D1" s="1"/>
      <c r="E1" s="1"/>
      <c r="F1" s="1"/>
      <c r="G1" s="1"/>
      <c r="H1" s="1"/>
      <c r="I1" s="36" t="s">
        <v>0</v>
      </c>
      <c r="J1" s="36"/>
      <c r="K1" s="36"/>
      <c r="L1" s="1"/>
      <c r="M1" s="1"/>
      <c r="N1" s="1"/>
      <c r="O1" s="1"/>
      <c r="P1" s="2"/>
      <c r="R1" s="1"/>
      <c r="S1" s="1"/>
      <c r="T1" s="2"/>
    </row>
    <row r="2" spans="1:28" s="4" customFormat="1" ht="16.5" customHeight="1" x14ac:dyDescent="0.4">
      <c r="A2" s="37" t="s">
        <v>33</v>
      </c>
      <c r="B2" s="37"/>
      <c r="C2" s="37"/>
      <c r="D2" s="37"/>
      <c r="R2" s="5"/>
    </row>
    <row r="3" spans="1:28" s="4" customFormat="1" ht="16.5" x14ac:dyDescent="0.4">
      <c r="A3" s="37"/>
      <c r="B3" s="37"/>
      <c r="C3" s="37"/>
      <c r="D3" s="37"/>
    </row>
    <row r="4" spans="1:28" ht="14.25" x14ac:dyDescent="0.4">
      <c r="A4" s="38"/>
      <c r="B4" s="39"/>
      <c r="C4" s="39"/>
      <c r="D4" s="39"/>
      <c r="E4" s="39"/>
      <c r="F4" s="39"/>
      <c r="G4" s="39"/>
      <c r="H4" s="1"/>
      <c r="I4" s="40"/>
      <c r="J4" s="40"/>
      <c r="K4" s="30"/>
      <c r="L4" s="1"/>
      <c r="M4" s="1"/>
    </row>
    <row r="5" spans="1:28" ht="24" customHeight="1" x14ac:dyDescent="0.4">
      <c r="A5" s="38" t="s">
        <v>1</v>
      </c>
      <c r="B5" s="30"/>
      <c r="C5" s="30"/>
      <c r="D5" s="30"/>
      <c r="E5" s="30"/>
      <c r="F5" s="30"/>
      <c r="G5" s="30"/>
      <c r="H5" s="30"/>
      <c r="I5" s="30"/>
      <c r="J5" s="41" t="s">
        <v>2</v>
      </c>
      <c r="K5" s="41"/>
      <c r="L5" s="1"/>
      <c r="M5" s="1"/>
      <c r="N5" s="1"/>
      <c r="O5" s="1"/>
    </row>
    <row r="6" spans="1:28" ht="24" customHeight="1" x14ac:dyDescent="0.4">
      <c r="A6" s="42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7" t="s">
        <v>11</v>
      </c>
      <c r="K6" s="6" t="s">
        <v>12</v>
      </c>
      <c r="L6" s="1"/>
      <c r="M6" s="1"/>
      <c r="N6" s="1"/>
      <c r="O6" s="1"/>
      <c r="Q6" s="8"/>
      <c r="R6" s="8"/>
      <c r="S6" s="9"/>
      <c r="T6" s="8"/>
      <c r="U6" s="8"/>
      <c r="V6" s="8"/>
      <c r="W6" s="8"/>
      <c r="X6" s="8"/>
      <c r="Y6" s="9"/>
      <c r="Z6" s="8"/>
      <c r="AA6" s="13"/>
      <c r="AB6" s="13"/>
    </row>
    <row r="7" spans="1:28" ht="24" customHeight="1" x14ac:dyDescent="0.4">
      <c r="A7" s="43" t="s">
        <v>30</v>
      </c>
      <c r="B7" s="44">
        <v>41384</v>
      </c>
      <c r="C7" s="44">
        <v>87205</v>
      </c>
      <c r="D7" s="44">
        <v>49788</v>
      </c>
      <c r="E7" s="44">
        <v>7445</v>
      </c>
      <c r="F7" s="44">
        <v>21244</v>
      </c>
      <c r="G7" s="44">
        <v>27503</v>
      </c>
      <c r="H7" s="44">
        <v>12570</v>
      </c>
      <c r="I7" s="44">
        <v>49733</v>
      </c>
      <c r="J7" s="44">
        <v>6308</v>
      </c>
      <c r="K7" s="45">
        <v>303180</v>
      </c>
      <c r="L7" s="10"/>
      <c r="M7" s="10"/>
      <c r="N7" s="10"/>
      <c r="O7" s="10"/>
      <c r="P7" s="11"/>
      <c r="Q7" s="12"/>
      <c r="R7" s="12"/>
      <c r="S7" s="13"/>
      <c r="T7" s="14"/>
      <c r="U7" s="13"/>
      <c r="V7" s="14"/>
      <c r="W7" s="13"/>
      <c r="X7" s="13"/>
      <c r="Y7" s="13"/>
      <c r="Z7" s="13"/>
      <c r="AA7" s="13"/>
      <c r="AB7" s="13"/>
    </row>
    <row r="8" spans="1:28" ht="24" customHeight="1" x14ac:dyDescent="0.4">
      <c r="A8" s="43" t="s">
        <v>29</v>
      </c>
      <c r="B8" s="44">
        <v>58415</v>
      </c>
      <c r="C8" s="44">
        <v>98756</v>
      </c>
      <c r="D8" s="44">
        <v>50304</v>
      </c>
      <c r="E8" s="44">
        <v>5133</v>
      </c>
      <c r="F8" s="44">
        <v>16520</v>
      </c>
      <c r="G8" s="44">
        <v>20775</v>
      </c>
      <c r="H8" s="44">
        <v>11019</v>
      </c>
      <c r="I8" s="44">
        <v>44434</v>
      </c>
      <c r="J8" s="44">
        <v>4176</v>
      </c>
      <c r="K8" s="45">
        <v>309532</v>
      </c>
      <c r="L8" s="1"/>
      <c r="M8" s="1"/>
      <c r="N8" s="1"/>
      <c r="O8" s="1"/>
      <c r="Q8" s="15"/>
      <c r="R8" s="15"/>
      <c r="S8" s="15"/>
      <c r="T8" s="15"/>
      <c r="U8" s="15"/>
      <c r="V8" s="15"/>
      <c r="W8" s="15"/>
      <c r="X8" s="15"/>
      <c r="Y8" s="15"/>
      <c r="Z8" s="15"/>
      <c r="AA8" s="13"/>
      <c r="AB8" s="13"/>
    </row>
    <row r="9" spans="1:28" ht="24" customHeight="1" x14ac:dyDescent="0.4">
      <c r="A9" s="46" t="s">
        <v>13</v>
      </c>
      <c r="B9" s="16">
        <f>B7/B8*100-100</f>
        <v>-29.155182744158182</v>
      </c>
      <c r="C9" s="16">
        <f t="shared" ref="C9:K9" si="0">C7/C8*100-100</f>
        <v>-11.696504516181292</v>
      </c>
      <c r="D9" s="16">
        <f t="shared" si="0"/>
        <v>-1.025763358778633</v>
      </c>
      <c r="E9" s="16">
        <f t="shared" si="0"/>
        <v>45.041885836742637</v>
      </c>
      <c r="F9" s="16">
        <f t="shared" si="0"/>
        <v>28.595641646489099</v>
      </c>
      <c r="G9" s="16">
        <f t="shared" si="0"/>
        <v>32.385078219013252</v>
      </c>
      <c r="H9" s="16">
        <f t="shared" si="0"/>
        <v>14.075687448951797</v>
      </c>
      <c r="I9" s="16">
        <f t="shared" si="0"/>
        <v>11.925552504838649</v>
      </c>
      <c r="J9" s="16">
        <f t="shared" si="0"/>
        <v>51.053639846743295</v>
      </c>
      <c r="K9" s="16">
        <f t="shared" si="0"/>
        <v>-2.0521303128594184</v>
      </c>
      <c r="L9" s="17"/>
      <c r="M9" s="17"/>
      <c r="N9" s="17"/>
      <c r="O9" s="17"/>
      <c r="P9" s="18"/>
      <c r="Q9" s="12"/>
      <c r="R9" s="12"/>
      <c r="S9" s="13"/>
      <c r="T9" s="19"/>
      <c r="U9" s="13"/>
      <c r="V9" s="19"/>
      <c r="W9" s="13"/>
      <c r="X9" s="13"/>
      <c r="Y9" s="13"/>
      <c r="Z9" s="13"/>
      <c r="AA9" s="13"/>
      <c r="AB9" s="13"/>
    </row>
    <row r="10" spans="1:28" ht="3.75" customHeight="1" x14ac:dyDescent="0.4">
      <c r="A10" s="38"/>
      <c r="B10" s="20"/>
      <c r="C10" s="21"/>
      <c r="D10" s="21"/>
      <c r="E10" s="22"/>
      <c r="F10" s="22"/>
      <c r="G10" s="23"/>
      <c r="H10" s="24"/>
      <c r="I10" s="25"/>
      <c r="J10" s="25"/>
      <c r="K10" s="26"/>
      <c r="L10" s="1"/>
      <c r="M10" s="1"/>
      <c r="N10" s="1"/>
      <c r="O10" s="1"/>
      <c r="P10" s="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24" customHeight="1" x14ac:dyDescent="0.4">
      <c r="A11" s="43" t="s">
        <v>31</v>
      </c>
      <c r="B11" s="47">
        <v>43776</v>
      </c>
      <c r="C11" s="47">
        <v>93021</v>
      </c>
      <c r="D11" s="47">
        <v>59642</v>
      </c>
      <c r="E11" s="47">
        <v>8834</v>
      </c>
      <c r="F11" s="47">
        <v>26390</v>
      </c>
      <c r="G11" s="47">
        <v>28427</v>
      </c>
      <c r="H11" s="47">
        <v>14027</v>
      </c>
      <c r="I11" s="47">
        <v>45887</v>
      </c>
      <c r="J11" s="47">
        <v>4799</v>
      </c>
      <c r="K11" s="45">
        <v>324803</v>
      </c>
      <c r="L11" s="10"/>
      <c r="M11" s="10"/>
      <c r="N11" s="10"/>
      <c r="O11" s="1"/>
      <c r="P11" s="11"/>
      <c r="Q11" s="12"/>
      <c r="R11" s="12"/>
      <c r="S11" s="13"/>
      <c r="T11" s="14"/>
      <c r="U11" s="13"/>
      <c r="V11" s="14"/>
      <c r="W11" s="13"/>
      <c r="X11" s="13"/>
      <c r="Y11" s="13"/>
      <c r="Z11" s="13"/>
      <c r="AA11" s="13"/>
      <c r="AB11" s="13"/>
    </row>
    <row r="12" spans="1:28" ht="24" customHeight="1" x14ac:dyDescent="0.4">
      <c r="A12" s="46" t="s">
        <v>14</v>
      </c>
      <c r="B12" s="16">
        <f>B7/B11*100-100</f>
        <v>-5.464181286549703</v>
      </c>
      <c r="C12" s="16">
        <f t="shared" ref="C12:K12" si="1">C7/C11*100-100</f>
        <v>-6.2523516195267774</v>
      </c>
      <c r="D12" s="16">
        <f t="shared" si="1"/>
        <v>-16.521914087388083</v>
      </c>
      <c r="E12" s="16">
        <f t="shared" si="1"/>
        <v>-15.723341634593609</v>
      </c>
      <c r="F12" s="16">
        <f t="shared" si="1"/>
        <v>-19.499810534293289</v>
      </c>
      <c r="G12" s="16">
        <f t="shared" si="1"/>
        <v>-3.2504309283427801</v>
      </c>
      <c r="H12" s="16">
        <f t="shared" si="1"/>
        <v>-10.387110572467378</v>
      </c>
      <c r="I12" s="16">
        <f t="shared" si="1"/>
        <v>8.381458800967593</v>
      </c>
      <c r="J12" s="16">
        <f t="shared" si="1"/>
        <v>31.444050843925822</v>
      </c>
      <c r="K12" s="16">
        <f t="shared" si="1"/>
        <v>-6.6572660966801323</v>
      </c>
      <c r="L12" s="17"/>
      <c r="M12" s="17"/>
      <c r="N12" s="17"/>
      <c r="O12" s="17"/>
      <c r="P12" s="18"/>
      <c r="Q12" s="27"/>
      <c r="R12" s="12"/>
      <c r="S12" s="13"/>
      <c r="T12" s="19"/>
      <c r="U12" s="13"/>
      <c r="V12" s="19"/>
      <c r="W12" s="13"/>
      <c r="X12" s="13"/>
      <c r="Y12" s="13"/>
      <c r="Z12" s="13"/>
      <c r="AA12" s="13"/>
      <c r="AB12" s="13"/>
    </row>
    <row r="13" spans="1:28" ht="3.75" customHeight="1" collapsed="1" x14ac:dyDescent="0.4">
      <c r="A13" s="38"/>
      <c r="B13" s="20"/>
      <c r="C13" s="21"/>
      <c r="D13" s="21"/>
      <c r="E13" s="22"/>
      <c r="F13" s="22"/>
      <c r="G13" s="23"/>
      <c r="H13" s="24"/>
      <c r="I13" s="25"/>
      <c r="J13" s="25"/>
      <c r="K13" s="26"/>
      <c r="L13" s="1"/>
      <c r="M13" s="1"/>
      <c r="N13" s="1"/>
      <c r="O13" s="1"/>
      <c r="P13" s="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24" customHeight="1" x14ac:dyDescent="0.4">
      <c r="A14" s="43" t="s">
        <v>32</v>
      </c>
      <c r="B14" s="44">
        <v>41799</v>
      </c>
      <c r="C14" s="44">
        <v>101685</v>
      </c>
      <c r="D14" s="44">
        <v>72350</v>
      </c>
      <c r="E14" s="44">
        <v>12050</v>
      </c>
      <c r="F14" s="44">
        <v>30728</v>
      </c>
      <c r="G14" s="44">
        <v>32083</v>
      </c>
      <c r="H14" s="44">
        <v>14118</v>
      </c>
      <c r="I14" s="44">
        <v>53414</v>
      </c>
      <c r="J14" s="44">
        <v>3568</v>
      </c>
      <c r="K14" s="45">
        <v>361795</v>
      </c>
      <c r="L14" s="10"/>
      <c r="M14" s="10"/>
      <c r="N14" s="10"/>
      <c r="O14" s="1"/>
      <c r="P14" s="11"/>
      <c r="Q14" s="12"/>
      <c r="R14" s="12"/>
      <c r="S14" s="13"/>
      <c r="T14" s="14"/>
      <c r="U14" s="14"/>
      <c r="V14" s="14"/>
      <c r="W14" s="13"/>
      <c r="X14" s="13"/>
      <c r="Y14" s="13"/>
      <c r="Z14" s="13"/>
      <c r="AA14" s="13"/>
      <c r="AB14" s="13"/>
    </row>
    <row r="15" spans="1:28" ht="24" customHeight="1" x14ac:dyDescent="0.4">
      <c r="A15" s="46" t="s">
        <v>15</v>
      </c>
      <c r="B15" s="28">
        <f>B7/B14*100-100</f>
        <v>-0.99284671882102771</v>
      </c>
      <c r="C15" s="28">
        <f t="shared" ref="C15:K15" si="2">C7/C14*100-100</f>
        <v>-14.240055072036199</v>
      </c>
      <c r="D15" s="28">
        <f t="shared" si="2"/>
        <v>-31.184519695922603</v>
      </c>
      <c r="E15" s="28">
        <f t="shared" si="2"/>
        <v>-38.215767634854771</v>
      </c>
      <c r="F15" s="28">
        <f t="shared" si="2"/>
        <v>-30.864358240041653</v>
      </c>
      <c r="G15" s="28">
        <f t="shared" si="2"/>
        <v>-14.275472991927188</v>
      </c>
      <c r="H15" s="28">
        <f t="shared" si="2"/>
        <v>-10.964725881852956</v>
      </c>
      <c r="I15" s="28">
        <f t="shared" si="2"/>
        <v>-6.891451679335006</v>
      </c>
      <c r="J15" s="28">
        <f t="shared" si="2"/>
        <v>76.793721973094165</v>
      </c>
      <c r="K15" s="28">
        <f t="shared" si="2"/>
        <v>-16.201163642394178</v>
      </c>
      <c r="L15" s="17"/>
      <c r="M15" s="17"/>
      <c r="N15" s="17"/>
      <c r="O15" s="17"/>
      <c r="P15" s="18"/>
      <c r="Q15" s="12"/>
      <c r="R15" s="12"/>
      <c r="S15" s="13"/>
      <c r="T15" s="19"/>
      <c r="U15" s="14"/>
      <c r="V15" s="19"/>
      <c r="W15" s="13"/>
      <c r="X15" s="13"/>
      <c r="Y15" s="13"/>
      <c r="Z15" s="13"/>
      <c r="AA15" s="13"/>
      <c r="AB15" s="13"/>
    </row>
    <row r="16" spans="1:28" ht="14.25" customHeight="1" x14ac:dyDescent="0.4"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1"/>
      <c r="M16" s="1"/>
      <c r="N16" s="1"/>
      <c r="O16" s="1"/>
      <c r="Q16" s="12"/>
      <c r="R16" s="12"/>
      <c r="S16" s="13"/>
      <c r="T16" s="13"/>
      <c r="U16" s="14"/>
      <c r="V16" s="13"/>
      <c r="W16" s="13"/>
      <c r="X16" s="13"/>
      <c r="Y16" s="13"/>
      <c r="Z16" s="13"/>
      <c r="AA16" s="13"/>
      <c r="AB16" s="13"/>
    </row>
    <row r="17" spans="1:28" ht="24" customHeight="1" x14ac:dyDescent="0.4">
      <c r="A17" s="38" t="s">
        <v>16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1"/>
      <c r="M17" s="1"/>
      <c r="N17" s="1"/>
      <c r="O17" s="1"/>
      <c r="Q17" s="12"/>
      <c r="R17" s="12"/>
      <c r="S17" s="13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24" customHeight="1" x14ac:dyDescent="0.4">
      <c r="A18" s="42"/>
      <c r="B18" s="6" t="s">
        <v>17</v>
      </c>
      <c r="C18" s="6" t="s">
        <v>7</v>
      </c>
      <c r="D18" s="6" t="s">
        <v>18</v>
      </c>
      <c r="E18" s="6" t="s">
        <v>19</v>
      </c>
      <c r="F18" s="6" t="s">
        <v>20</v>
      </c>
      <c r="G18" s="7" t="s">
        <v>21</v>
      </c>
      <c r="H18" s="7" t="s">
        <v>22</v>
      </c>
      <c r="I18" s="6" t="s">
        <v>23</v>
      </c>
      <c r="J18" s="30"/>
      <c r="K18" s="31"/>
      <c r="L18" s="1"/>
      <c r="M18" s="1"/>
      <c r="N18" s="1"/>
      <c r="O18" s="1"/>
      <c r="Q18" s="32"/>
      <c r="R18" s="32"/>
      <c r="S18" s="32"/>
      <c r="T18" s="32"/>
      <c r="U18" s="33"/>
      <c r="V18" s="48"/>
      <c r="W18" s="48"/>
      <c r="X18" s="48"/>
      <c r="Y18" s="13"/>
      <c r="Z18" s="13"/>
      <c r="AA18" s="13"/>
      <c r="AB18" s="13"/>
    </row>
    <row r="19" spans="1:28" ht="24" customHeight="1" x14ac:dyDescent="0.4">
      <c r="A19" s="49" t="str">
        <f>A7</f>
        <v>令和５年9月（速報値）</v>
      </c>
      <c r="B19" s="50">
        <v>35571</v>
      </c>
      <c r="C19" s="50">
        <v>3529</v>
      </c>
      <c r="D19" s="50">
        <v>8332</v>
      </c>
      <c r="E19" s="50">
        <v>10075</v>
      </c>
      <c r="F19" s="51">
        <v>1877</v>
      </c>
      <c r="G19" s="50">
        <v>2418</v>
      </c>
      <c r="H19" s="50">
        <v>2910</v>
      </c>
      <c r="I19" s="52">
        <v>64712</v>
      </c>
      <c r="J19" s="30"/>
      <c r="K19" s="34"/>
      <c r="L19" s="1"/>
      <c r="M19" s="1"/>
      <c r="N19" s="1"/>
      <c r="O19" s="1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</row>
    <row r="20" spans="1:28" ht="24" customHeight="1" x14ac:dyDescent="0.4">
      <c r="A20" s="49" t="str">
        <f>A8</f>
        <v>令和４年9月（確報値）</v>
      </c>
      <c r="B20" s="50">
        <v>1945</v>
      </c>
      <c r="C20" s="50">
        <v>61</v>
      </c>
      <c r="D20" s="50">
        <v>15</v>
      </c>
      <c r="E20" s="50">
        <v>13</v>
      </c>
      <c r="F20" s="51">
        <v>306</v>
      </c>
      <c r="G20" s="50">
        <v>480</v>
      </c>
      <c r="H20" s="50">
        <v>829</v>
      </c>
      <c r="I20" s="52">
        <v>3649</v>
      </c>
      <c r="J20" s="30"/>
      <c r="K20" s="34"/>
      <c r="L20" s="1"/>
      <c r="M20" s="1"/>
      <c r="N20" s="1"/>
      <c r="O20" s="1"/>
      <c r="Q20" s="15"/>
      <c r="R20" s="15"/>
      <c r="S20" s="15"/>
      <c r="T20" s="15"/>
      <c r="U20" s="15"/>
      <c r="V20" s="15"/>
      <c r="W20" s="15"/>
      <c r="X20" s="15"/>
      <c r="Y20" s="13"/>
      <c r="Z20" s="13"/>
      <c r="AA20" s="13"/>
      <c r="AB20" s="13"/>
    </row>
    <row r="21" spans="1:28" ht="24" customHeight="1" x14ac:dyDescent="0.4">
      <c r="A21" s="46" t="s">
        <v>13</v>
      </c>
      <c r="B21" s="16">
        <f>B19/B20*100-100</f>
        <v>1728.8431876606683</v>
      </c>
      <c r="C21" s="16">
        <f t="shared" ref="C21:I21" si="3">C19/C20*100-100</f>
        <v>5685.2459016393441</v>
      </c>
      <c r="D21" s="16">
        <f t="shared" si="3"/>
        <v>55446.666666666672</v>
      </c>
      <c r="E21" s="16">
        <f t="shared" si="3"/>
        <v>77400</v>
      </c>
      <c r="F21" s="16">
        <f t="shared" si="3"/>
        <v>513.39869281045753</v>
      </c>
      <c r="G21" s="16">
        <f t="shared" si="3"/>
        <v>403.74999999999994</v>
      </c>
      <c r="H21" s="16">
        <f t="shared" si="3"/>
        <v>251.02533172496987</v>
      </c>
      <c r="I21" s="16">
        <f t="shared" si="3"/>
        <v>1673.4173746231843</v>
      </c>
      <c r="J21" s="30"/>
      <c r="K21" s="53"/>
      <c r="L21" s="1"/>
      <c r="M21" s="1"/>
      <c r="N21" s="1"/>
      <c r="O21" s="1"/>
      <c r="Q21" s="13"/>
      <c r="R21" s="13"/>
      <c r="S21" s="13"/>
      <c r="T21" s="14"/>
      <c r="U21" s="14"/>
      <c r="V21" s="13"/>
      <c r="W21" s="13"/>
      <c r="X21" s="13"/>
      <c r="Y21" s="13"/>
      <c r="Z21" s="13"/>
      <c r="AA21" s="13"/>
      <c r="AB21" s="13"/>
    </row>
    <row r="22" spans="1:28" ht="3.75" customHeight="1" x14ac:dyDescent="0.4">
      <c r="A22" s="38"/>
      <c r="B22" s="20"/>
      <c r="C22" s="21"/>
      <c r="D22" s="21"/>
      <c r="E22" s="22"/>
      <c r="F22" s="22"/>
      <c r="G22" s="23"/>
      <c r="H22" s="24"/>
      <c r="I22" s="54"/>
      <c r="J22" s="40"/>
      <c r="K22" s="55"/>
      <c r="L22" s="1"/>
      <c r="M22" s="1"/>
      <c r="N22" s="1"/>
      <c r="O22" s="1"/>
      <c r="P22" s="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24" customHeight="1" x14ac:dyDescent="0.4">
      <c r="A23" s="49" t="str">
        <f>A11</f>
        <v>令和元年9月（確報値）</v>
      </c>
      <c r="B23" s="47">
        <v>6128</v>
      </c>
      <c r="C23" s="47">
        <v>6441</v>
      </c>
      <c r="D23" s="47">
        <v>5786</v>
      </c>
      <c r="E23" s="47">
        <v>10707</v>
      </c>
      <c r="F23" s="47">
        <v>961</v>
      </c>
      <c r="G23" s="47">
        <v>2493</v>
      </c>
      <c r="H23" s="47">
        <v>3455</v>
      </c>
      <c r="I23" s="52">
        <v>35971</v>
      </c>
      <c r="J23" s="30"/>
      <c r="K23" s="56"/>
      <c r="L23" s="1"/>
      <c r="M23" s="1"/>
      <c r="N23" s="1"/>
      <c r="O23" s="1"/>
      <c r="Q23" s="35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24" customHeight="1" x14ac:dyDescent="0.4">
      <c r="A24" s="57" t="s">
        <v>14</v>
      </c>
      <c r="B24" s="16">
        <f>B19/B23*100-100</f>
        <v>480.46671018276766</v>
      </c>
      <c r="C24" s="16">
        <f t="shared" ref="C24:H24" si="4">C19/C23*100-100</f>
        <v>-45.210371060394351</v>
      </c>
      <c r="D24" s="16">
        <f t="shared" si="4"/>
        <v>44.002765295540968</v>
      </c>
      <c r="E24" s="16">
        <f t="shared" si="4"/>
        <v>-5.902680489399458</v>
      </c>
      <c r="F24" s="16">
        <f t="shared" si="4"/>
        <v>95.31737773152966</v>
      </c>
      <c r="G24" s="16">
        <f t="shared" si="4"/>
        <v>-3.0084235860409052</v>
      </c>
      <c r="H24" s="16">
        <f t="shared" si="4"/>
        <v>-15.774240231548475</v>
      </c>
      <c r="I24" s="16">
        <f>I19/I23*100-100</f>
        <v>79.900475382947377</v>
      </c>
      <c r="J24" s="30"/>
      <c r="K24" s="53"/>
      <c r="L24" s="1"/>
      <c r="M24" s="1"/>
      <c r="N24" s="1"/>
      <c r="O24" s="1"/>
      <c r="Q24" s="15"/>
      <c r="R24" s="15"/>
      <c r="S24" s="15"/>
      <c r="T24" s="15"/>
      <c r="U24" s="15"/>
      <c r="V24" s="15"/>
      <c r="W24" s="15"/>
      <c r="X24" s="15"/>
      <c r="Y24" s="13"/>
      <c r="Z24" s="13"/>
      <c r="AA24" s="13"/>
      <c r="AB24" s="13"/>
    </row>
    <row r="25" spans="1:28" ht="3.75" customHeight="1" x14ac:dyDescent="0.4">
      <c r="A25" s="38"/>
      <c r="B25" s="20"/>
      <c r="C25" s="21"/>
      <c r="D25" s="21"/>
      <c r="E25" s="22"/>
      <c r="F25" s="22"/>
      <c r="G25" s="23"/>
      <c r="H25" s="24"/>
      <c r="I25" s="54"/>
      <c r="J25" s="40"/>
      <c r="K25" s="55"/>
      <c r="L25" s="1"/>
      <c r="M25" s="1"/>
      <c r="N25" s="1"/>
      <c r="O25" s="1"/>
      <c r="P25" s="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24" customHeight="1" x14ac:dyDescent="0.4">
      <c r="A26" s="49" t="str">
        <f>A14</f>
        <v>令和５年8月（速報値）</v>
      </c>
      <c r="B26" s="50">
        <v>23149</v>
      </c>
      <c r="C26" s="50">
        <v>5676</v>
      </c>
      <c r="D26" s="50">
        <v>13192</v>
      </c>
      <c r="E26" s="50">
        <v>8840</v>
      </c>
      <c r="F26" s="51">
        <v>1111</v>
      </c>
      <c r="G26" s="50">
        <v>664</v>
      </c>
      <c r="H26" s="50">
        <v>2781</v>
      </c>
      <c r="I26" s="52">
        <v>55413</v>
      </c>
      <c r="J26" s="30"/>
      <c r="K26" s="34"/>
      <c r="L26" s="1"/>
      <c r="M26" s="1"/>
      <c r="N26" s="1"/>
      <c r="O26" s="1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24" customHeight="1" x14ac:dyDescent="0.4">
      <c r="A27" s="46" t="s">
        <v>15</v>
      </c>
      <c r="B27" s="28">
        <f>B19/B26*100-100</f>
        <v>53.66106527279797</v>
      </c>
      <c r="C27" s="28">
        <f t="shared" ref="C27:I27" si="5">C19/C26*100-100</f>
        <v>-37.825933756166322</v>
      </c>
      <c r="D27" s="28">
        <f t="shared" si="5"/>
        <v>-36.840509399636147</v>
      </c>
      <c r="E27" s="28">
        <f t="shared" si="5"/>
        <v>13.970588235294116</v>
      </c>
      <c r="F27" s="28">
        <f t="shared" si="5"/>
        <v>68.946894689468962</v>
      </c>
      <c r="G27" s="28">
        <f t="shared" si="5"/>
        <v>264.15662650602411</v>
      </c>
      <c r="H27" s="28">
        <f t="shared" si="5"/>
        <v>4.6386192017259873</v>
      </c>
      <c r="I27" s="28">
        <f t="shared" si="5"/>
        <v>16.781260714994687</v>
      </c>
      <c r="J27" s="30"/>
      <c r="K27" s="53"/>
      <c r="L27" s="1"/>
      <c r="M27" s="1"/>
      <c r="N27" s="1"/>
      <c r="O27" s="1"/>
      <c r="Q27" s="15"/>
      <c r="R27" s="15"/>
      <c r="S27" s="15"/>
      <c r="T27" s="15"/>
      <c r="U27" s="15"/>
      <c r="V27" s="15"/>
      <c r="W27" s="15"/>
      <c r="X27" s="15"/>
      <c r="Y27" s="13"/>
      <c r="Z27" s="13"/>
      <c r="AA27" s="13"/>
      <c r="AB27" s="13"/>
    </row>
    <row r="28" spans="1:28" ht="14.25" customHeight="1" x14ac:dyDescent="0.4">
      <c r="A28" s="46"/>
      <c r="B28" s="58"/>
      <c r="C28" s="58"/>
      <c r="D28" s="58"/>
      <c r="E28" s="58"/>
      <c r="F28" s="59"/>
      <c r="G28" s="58"/>
      <c r="H28" s="58"/>
      <c r="I28" s="58"/>
      <c r="J28" s="30"/>
      <c r="K28" s="30"/>
      <c r="L28" s="1"/>
      <c r="M28" s="1"/>
      <c r="N28" s="1"/>
      <c r="O28" s="1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</row>
    <row r="29" spans="1:28" ht="24" customHeight="1" x14ac:dyDescent="0.4">
      <c r="A29" s="38" t="s">
        <v>24</v>
      </c>
      <c r="B29" s="60"/>
      <c r="C29" s="60"/>
      <c r="D29" s="60"/>
      <c r="E29" s="60"/>
      <c r="F29" s="60"/>
      <c r="G29" s="60"/>
      <c r="H29" s="60"/>
      <c r="I29" s="60"/>
      <c r="J29" s="60"/>
      <c r="K29" s="61"/>
      <c r="L29" s="1"/>
      <c r="M29" s="1"/>
      <c r="N29" s="1"/>
      <c r="O29" s="1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24" customHeight="1" x14ac:dyDescent="0.4">
      <c r="A30" s="62"/>
      <c r="B30" s="78" t="s">
        <v>25</v>
      </c>
      <c r="C30" s="79"/>
      <c r="D30" s="30"/>
      <c r="E30" s="30"/>
      <c r="F30" s="30"/>
      <c r="G30" s="30"/>
      <c r="H30" s="30"/>
      <c r="I30" s="30"/>
      <c r="J30" s="30"/>
      <c r="K30" s="30"/>
      <c r="L30" s="1"/>
      <c r="M30" s="1"/>
      <c r="N30" s="1"/>
      <c r="O30" s="1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24" customHeight="1" x14ac:dyDescent="0.4">
      <c r="A31" s="43" t="str">
        <f t="shared" ref="A31:A36" si="6">A7</f>
        <v>令和５年9月（速報値）</v>
      </c>
      <c r="B31" s="76">
        <f>SUM(K7,I19)</f>
        <v>367892</v>
      </c>
      <c r="C31" s="77"/>
      <c r="D31" s="63" t="s">
        <v>26</v>
      </c>
      <c r="G31" s="30"/>
      <c r="H31" s="30"/>
      <c r="I31" s="30"/>
      <c r="J31" s="30"/>
      <c r="K31" s="30"/>
      <c r="L31" s="1"/>
      <c r="M31" s="1"/>
      <c r="N31" s="1"/>
      <c r="O31" s="1"/>
    </row>
    <row r="32" spans="1:28" ht="24" customHeight="1" x14ac:dyDescent="0.4">
      <c r="A32" s="43" t="str">
        <f t="shared" si="6"/>
        <v>令和４年9月（確報値）</v>
      </c>
      <c r="B32" s="76">
        <f>SUM(K8,I20)</f>
        <v>313181</v>
      </c>
      <c r="C32" s="77"/>
      <c r="D32" s="64" t="s">
        <v>27</v>
      </c>
      <c r="G32" s="30"/>
      <c r="I32" s="30"/>
      <c r="J32" s="30"/>
      <c r="K32" s="30"/>
      <c r="L32" s="1"/>
      <c r="M32" s="1"/>
      <c r="N32" s="1"/>
      <c r="O32" s="1"/>
    </row>
    <row r="33" spans="1:16" ht="24" customHeight="1" x14ac:dyDescent="0.4">
      <c r="A33" s="46" t="str">
        <f t="shared" si="6"/>
        <v>前年同月比</v>
      </c>
      <c r="B33" s="74">
        <f>B31/B32*100-100</f>
        <v>17.469450573310638</v>
      </c>
      <c r="C33" s="75"/>
      <c r="D33" s="64" t="s">
        <v>28</v>
      </c>
      <c r="I33" s="30"/>
      <c r="J33" s="30"/>
      <c r="K33" s="30"/>
      <c r="L33" s="1"/>
      <c r="M33" s="1"/>
      <c r="N33" s="1"/>
      <c r="O33" s="1"/>
    </row>
    <row r="34" spans="1:16" ht="3.75" customHeight="1" x14ac:dyDescent="0.4">
      <c r="A34" s="43"/>
      <c r="B34" s="20"/>
      <c r="C34" s="65"/>
      <c r="D34" s="66"/>
      <c r="E34" s="29"/>
      <c r="F34" s="29"/>
      <c r="G34" s="67"/>
      <c r="H34" s="68"/>
      <c r="I34" s="55"/>
      <c r="J34" s="55"/>
      <c r="K34" s="30"/>
      <c r="L34" s="1"/>
      <c r="M34" s="1"/>
      <c r="N34" s="1"/>
      <c r="O34" s="1"/>
      <c r="P34" s="2"/>
    </row>
    <row r="35" spans="1:16" ht="24" customHeight="1" x14ac:dyDescent="0.4">
      <c r="A35" s="43" t="str">
        <f t="shared" si="6"/>
        <v>令和元年9月（確報値）</v>
      </c>
      <c r="B35" s="76">
        <f>SUM(K11,I23)</f>
        <v>360774</v>
      </c>
      <c r="C35" s="77"/>
      <c r="D35" s="70"/>
      <c r="E35" s="13"/>
      <c r="F35" s="13"/>
      <c r="G35" s="29"/>
      <c r="H35" s="13"/>
      <c r="I35" s="29"/>
      <c r="J35" s="29"/>
      <c r="K35" s="30"/>
      <c r="L35" s="1"/>
      <c r="M35" s="1"/>
      <c r="N35" s="1"/>
      <c r="O35" s="1"/>
    </row>
    <row r="36" spans="1:16" ht="24" customHeight="1" x14ac:dyDescent="0.4">
      <c r="A36" s="46" t="str">
        <f t="shared" si="6"/>
        <v>(コロナ禍前)令和元年同月比</v>
      </c>
      <c r="B36" s="74">
        <f>B31/B35*100-100</f>
        <v>1.9729803145459641</v>
      </c>
      <c r="C36" s="75"/>
      <c r="D36" s="71"/>
      <c r="E36" s="13"/>
      <c r="F36" s="13"/>
      <c r="G36" s="13"/>
      <c r="H36" s="13"/>
      <c r="I36" s="29"/>
      <c r="J36" s="29"/>
      <c r="K36" s="30"/>
      <c r="L36" s="1"/>
      <c r="M36" s="1"/>
      <c r="N36" s="1"/>
      <c r="O36" s="1"/>
    </row>
    <row r="37" spans="1:16" ht="3.75" customHeight="1" x14ac:dyDescent="0.4">
      <c r="A37" s="38"/>
      <c r="B37" s="20"/>
      <c r="C37" s="65"/>
      <c r="D37" s="66"/>
      <c r="E37" s="29"/>
      <c r="F37" s="29"/>
      <c r="G37" s="67"/>
      <c r="H37" s="68"/>
      <c r="I37" s="55"/>
      <c r="J37" s="55"/>
      <c r="K37" s="30"/>
      <c r="L37" s="1"/>
      <c r="M37" s="1"/>
      <c r="N37" s="1"/>
      <c r="O37" s="1"/>
      <c r="P37" s="2"/>
    </row>
    <row r="38" spans="1:16" ht="24" customHeight="1" x14ac:dyDescent="0.4">
      <c r="A38" s="43" t="str">
        <f>A14</f>
        <v>令和５年8月（速報値）</v>
      </c>
      <c r="B38" s="69">
        <f>SUM(K14,I26)</f>
        <v>417208</v>
      </c>
      <c r="C38" s="69"/>
      <c r="D38" s="72"/>
      <c r="E38" s="68"/>
      <c r="F38" s="68"/>
      <c r="G38" s="68"/>
      <c r="H38" s="68"/>
      <c r="I38" s="68"/>
      <c r="J38" s="68"/>
      <c r="K38" s="1"/>
      <c r="L38" s="1"/>
      <c r="M38" s="1"/>
      <c r="N38" s="1"/>
      <c r="O38" s="1"/>
    </row>
    <row r="39" spans="1:16" ht="24" customHeight="1" x14ac:dyDescent="0.4">
      <c r="A39" s="46" t="str">
        <f>A15</f>
        <v>前月比</v>
      </c>
      <c r="B39" s="73">
        <f>B31/B38*100-100</f>
        <v>-11.820482828708947</v>
      </c>
      <c r="C39" s="73"/>
      <c r="D39" s="70"/>
      <c r="E39" s="13"/>
      <c r="F39" s="13"/>
      <c r="G39" s="13"/>
      <c r="H39" s="13"/>
      <c r="I39" s="13"/>
      <c r="J39" s="13"/>
    </row>
  </sheetData>
  <sheetProtection selectLockedCells="1"/>
  <mergeCells count="11">
    <mergeCell ref="B32:C32"/>
    <mergeCell ref="I1:K1"/>
    <mergeCell ref="A2:D3"/>
    <mergeCell ref="J5:K5"/>
    <mergeCell ref="B30:C30"/>
    <mergeCell ref="B31:C31"/>
    <mergeCell ref="B33:C33"/>
    <mergeCell ref="B35:C35"/>
    <mergeCell ref="B36:C36"/>
    <mergeCell ref="B38:C38"/>
    <mergeCell ref="B39:C39"/>
  </mergeCells>
  <phoneticPr fontId="3"/>
  <dataValidations disablePrompts="1" count="3">
    <dataValidation type="whole" imeMode="disabled" showInputMessage="1" showErrorMessage="1" sqref="P2">
      <formula1>1</formula1>
      <formula2>31</formula2>
    </dataValidation>
    <dataValidation type="list" imeMode="hiragana" showInputMessage="1" showErrorMessage="1" sqref="R2">
      <formula1>"あり,なし"</formula1>
    </dataValidation>
    <dataValidation imeMode="disabled" allowBlank="1" showInputMessage="1" showErrorMessage="1" sqref="P34 P37 P10 P13 P22 P25"/>
  </dataValidations>
  <printOptions horizontalCentered="1" verticalCentered="1"/>
  <pageMargins left="0.39370078740157483" right="0.39370078740157483" top="0" bottom="0" header="0" footer="0"/>
  <pageSetup paperSize="9" scale="75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【提出】統計表 (手持ち・公表用)</vt:lpstr>
      <vt:lpstr>'【提出】統計表 (手持ち・公表用)'!Print_Area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2023-09-14T10:10:34Z</dcterms:created>
  <dcterms:modified xsi:type="dcterms:W3CDTF">2023-10-20T04:19:10Z</dcterms:modified>
</cp:coreProperties>
</file>