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4国東市\"/>
    </mc:Choice>
  </mc:AlternateContent>
  <workbookProtection workbookAlgorithmName="SHA-512" workbookHashValue="V7lGNVcZ/BlutetzcjzZK/yGFYNRt4nUwYXSToK2OTkeD4aIx5mAvmZ/hr29eNZp8cBihp7lmjQ2eNsw2Nby2Q==" workbookSaltValue="Qs6HFvI6WfIbNe1js35rB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FI90" i="4"/>
  <c r="EH90" i="4"/>
  <c r="CF90" i="4"/>
  <c r="BE90" i="4"/>
  <c r="C90" i="4"/>
  <c r="RA81" i="4"/>
  <c r="OY81" i="4"/>
  <c r="NX81" i="4"/>
  <c r="MW81" i="4"/>
  <c r="KO81" i="4"/>
  <c r="JN81" i="4"/>
  <c r="IM81" i="4"/>
  <c r="HL81" i="4"/>
  <c r="GK81" i="4"/>
  <c r="EC81" i="4"/>
  <c r="DB81" i="4"/>
  <c r="CA81" i="4"/>
  <c r="AZ81" i="4"/>
  <c r="RA80" i="4"/>
  <c r="PZ80" i="4"/>
  <c r="OY80" i="4"/>
  <c r="NX80" i="4"/>
  <c r="MW80" i="4"/>
  <c r="KO80" i="4"/>
  <c r="JN80" i="4"/>
  <c r="HL80" i="4"/>
  <c r="GK80" i="4"/>
  <c r="EC80" i="4"/>
  <c r="DB80" i="4"/>
  <c r="CA80" i="4"/>
  <c r="AZ80" i="4"/>
  <c r="Y80" i="4"/>
  <c r="RA79" i="4"/>
  <c r="PZ79" i="4"/>
  <c r="NX79" i="4"/>
  <c r="MW79" i="4"/>
  <c r="KO79" i="4"/>
  <c r="JN79" i="4"/>
  <c r="HL79" i="4"/>
  <c r="GK79" i="4"/>
  <c r="EC79" i="4"/>
  <c r="DB79" i="4"/>
  <c r="AZ79" i="4"/>
  <c r="Y79" i="4"/>
  <c r="RH56" i="4"/>
  <c r="PT56" i="4"/>
  <c r="OZ56" i="4"/>
  <c r="OF56" i="4"/>
  <c r="MN56" i="4"/>
  <c r="LT56" i="4"/>
  <c r="KZ56" i="4"/>
  <c r="KF56" i="4"/>
  <c r="JL56" i="4"/>
  <c r="HT56" i="4"/>
  <c r="GZ56" i="4"/>
  <c r="FL56" i="4"/>
  <c r="ER56" i="4"/>
  <c r="CZ56" i="4"/>
  <c r="CF56" i="4"/>
  <c r="BL56" i="4"/>
  <c r="AR56" i="4"/>
  <c r="X56" i="4"/>
  <c r="RH55" i="4"/>
  <c r="QN55" i="4"/>
  <c r="PT55" i="4"/>
  <c r="OZ55" i="4"/>
  <c r="OF55" i="4"/>
  <c r="KF55" i="4"/>
  <c r="JL55" i="4"/>
  <c r="HT55" i="4"/>
  <c r="GZ55" i="4"/>
  <c r="GF55" i="4"/>
  <c r="FL55" i="4"/>
  <c r="ER55" i="4"/>
  <c r="CZ55" i="4"/>
  <c r="CF55" i="4"/>
  <c r="AR55" i="4"/>
  <c r="X55" i="4"/>
  <c r="RH54" i="4"/>
  <c r="QN54" i="4"/>
  <c r="OZ54" i="4"/>
  <c r="OF54" i="4"/>
  <c r="MN54" i="4"/>
  <c r="LT54" i="4"/>
  <c r="KF54" i="4"/>
  <c r="JL54" i="4"/>
  <c r="HT54" i="4"/>
  <c r="GZ54" i="4"/>
  <c r="FL54" i="4"/>
  <c r="ER54" i="4"/>
  <c r="CZ54" i="4"/>
  <c r="CF54" i="4"/>
  <c r="AR54" i="4"/>
  <c r="X54" i="4"/>
  <c r="RH33" i="4"/>
  <c r="QN33" i="4"/>
  <c r="PT33" i="4"/>
  <c r="OZ33" i="4"/>
  <c r="OF33" i="4"/>
  <c r="MN33" i="4"/>
  <c r="KF33" i="4"/>
  <c r="JL33" i="4"/>
  <c r="GZ33" i="4"/>
  <c r="GF33" i="4"/>
  <c r="FL33" i="4"/>
  <c r="CZ33" i="4"/>
  <c r="BL33" i="4"/>
  <c r="RH32" i="4"/>
  <c r="QN32" i="4"/>
  <c r="PT32" i="4"/>
  <c r="OZ32" i="4"/>
  <c r="OF32" i="4"/>
  <c r="MN32" i="4"/>
  <c r="LT32" i="4"/>
  <c r="KZ32" i="4"/>
  <c r="KF32" i="4"/>
  <c r="JL32" i="4"/>
  <c r="HT32" i="4"/>
  <c r="ER32" i="4"/>
  <c r="CF32" i="4"/>
  <c r="BL32" i="4"/>
  <c r="AR32" i="4"/>
  <c r="RH31" i="4"/>
  <c r="QN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KZ54" i="4" l="1"/>
  <c r="GF31" i="4"/>
  <c r="CZ32" i="4"/>
  <c r="X33" i="4"/>
  <c r="BL55" i="4"/>
  <c r="CA79" i="4"/>
  <c r="GF54" i="4"/>
  <c r="GF56" i="4"/>
  <c r="PZ81" i="4"/>
  <c r="BL31" i="4"/>
  <c r="FL32" i="4"/>
  <c r="KZ33" i="4"/>
  <c r="KZ55" i="4"/>
  <c r="OY79" i="4"/>
  <c r="W10" i="5"/>
  <c r="PT31" i="4"/>
  <c r="AR33" i="4"/>
  <c r="LT33" i="4"/>
  <c r="PT54" i="4"/>
  <c r="LT55" i="4"/>
  <c r="AG10" i="5"/>
  <c r="GF32" i="4"/>
  <c r="CF33" i="4"/>
  <c r="KZ31" i="4"/>
  <c r="X32" i="4"/>
  <c r="GZ32" i="4"/>
  <c r="BL54" i="4"/>
  <c r="MN55" i="4"/>
  <c r="QN56" i="4"/>
  <c r="IM80" i="4"/>
  <c r="Y81" i="4"/>
  <c r="BO10" i="5"/>
  <c r="IM79" i="4"/>
  <c r="BY10" i="5"/>
  <c r="DG10" i="5"/>
  <c r="DQ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<sst xmlns="http://schemas.openxmlformats.org/spreadsheetml/2006/main" count="262" uniqueCount="109">
  <si>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</si>
  <si>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</si>
  <si>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</si>
  <si>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</si>
  <si>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</si>
  <si>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</si>
  <si>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</si>
  <si>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</si>
  <si>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</si>
  <si>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</si>
  <si>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</si>
  <si>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</si>
  <si>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</si>
  <si>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</si>
  <si>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</si>
  <si>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</si>
  <si>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</si>
  <si>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</si>
  <si>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</si>
  <si>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</si>
  <si>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</si>
  <si>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</si>
  <si>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</si>
  <si>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</si>
  <si>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</si>
  <si>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</si>
  <si>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</si>
  <si>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</si>
  <si>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</si>
  <si>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</si>
  <si>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</si>
  <si>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</si>
  <si>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</si>
  <si>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</si>
  <si>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</si>
  <si>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</si>
  <si>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</si>
  <si>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</si>
  <si>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</si>
  <si>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</si>
  <si>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</si>
  <si>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</si>
  <si>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</si>
  <si>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</si>
  <si>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</si>
  <si>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</si>
  <si>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</si>
  <si>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</si>
  <si>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</si>
  <si>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</si>
  <si>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</si>
  <si>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</si>
  <si>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</si>
  <si>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</si>
  <si>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</si>
  <si>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</si>
  <si>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</si>
  <si>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</si>
  <si>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</si>
  <si>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</si>
  <si>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</si>
  <si>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</si>
  <si>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</si>
  <si>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</si>
  <si>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</si>
  <si>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</si>
  <si>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</si>
  <si>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</si>
  <si>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</si>
  <si>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</si>
  <si>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</si>
  <si>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</si>
  <si>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</si>
  <si>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</si>
  <si>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</si>
  <si>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</si>
  <si>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</si>
  <si>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</si>
  <si>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</si>
  <si>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</si>
  <si>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</si>
  <si>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</si>
  <si>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</si>
  <si>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</si>
  <si>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</si>
  <si>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</si>
  <si>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</si>
  <si>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</si>
  <si>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</si>
  <si>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</si>
  <si>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442143</t>
  </si>
  <si>
    <t>46</t>
  </si>
  <si>
    <t>02</t>
  </si>
  <si>
    <t>0</t>
  </si>
  <si>
    <t>000</t>
  </si>
  <si>
    <t>大分県　国東市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</si>
  <si>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</si>
  <si>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</si>
  <si>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</si>
  <si>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</si>
  <si>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</si>
  <si>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</si>
  <si>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</si>
  <si>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</si>
  <si>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</si>
  <si>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</si>
  <si>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経常費用が経常収益でどの程度賄われているかを示す指標です。179％と過去同様平均値を大きく上回っていますが、今後更新工事の増加が見込まれるため減少していくと思われます。
③『流動比率』・・・流動負債に対する流動資産の割合で、短期債務に対する支払い能力を表す指標です。
2,562％と過去同様に平均値を大きく上回っています。
⑤『料金回収率』・・・給水に係る費用が、どの程度給水収益で賄えているかを示す指標です。昨年と同様に100％を上回っています。
⑥『給水原価』・・・有収水量1㎥あたりについて、どれだけの費用が掛かっているか示す指標です。昨年と比べて減少しています。これは年間有収水量の増加が原因と思われます。
⑦『施設利用率』・・・配水能力に対する排水量の割合で、施設の利用状況を判断する指標です。H29年度から増加しています。これは受水企業の使用量が増加していることが原因と思われます。。
⑧『契約率』・・・収益性及び未売水の状況を判断する指標です。契約水量に対する現在配水能力の割合で、大きな変化はありません。</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6" eb="48">
      <t>カコ</t>
    </rPh>
    <rPh sb="48" eb="50">
      <t>ドウヨウ</t>
    </rPh>
    <rPh sb="50" eb="53">
      <t>ヘイキンチ</t>
    </rPh>
    <rPh sb="54" eb="55">
      <t>オオ</t>
    </rPh>
    <rPh sb="57" eb="59">
      <t>ウワマワ</t>
    </rPh>
    <rPh sb="66" eb="68">
      <t>コンゴ</t>
    </rPh>
    <rPh sb="68" eb="70">
      <t>コウシン</t>
    </rPh>
    <rPh sb="70" eb="72">
      <t>コウジ</t>
    </rPh>
    <rPh sb="73" eb="75">
      <t>ゾウカ</t>
    </rPh>
    <rPh sb="76" eb="78">
      <t>ミコ</t>
    </rPh>
    <rPh sb="83" eb="85">
      <t>ゲンショウ</t>
    </rPh>
    <rPh sb="90" eb="91">
      <t>オモ</t>
    </rPh>
    <rPh sb="99" eb="101">
      <t>リュウドウ</t>
    </rPh>
    <rPh sb="101" eb="103">
      <t>ヒリツ</t>
    </rPh>
    <rPh sb="107" eb="109">
      <t>リュウドウ</t>
    </rPh>
    <rPh sb="109" eb="111">
      <t>フサイ</t>
    </rPh>
    <rPh sb="112" eb="113">
      <t>タイ</t>
    </rPh>
    <rPh sb="115" eb="117">
      <t>リュウドウ</t>
    </rPh>
    <rPh sb="117" eb="119">
      <t>シサン</t>
    </rPh>
    <rPh sb="120" eb="122">
      <t>ワリアイ</t>
    </rPh>
    <rPh sb="124" eb="126">
      <t>タンキ</t>
    </rPh>
    <rPh sb="126" eb="128">
      <t>サイム</t>
    </rPh>
    <rPh sb="129" eb="130">
      <t>タイ</t>
    </rPh>
    <rPh sb="132" eb="134">
      <t>シハラ</t>
    </rPh>
    <rPh sb="135" eb="137">
      <t>ノウリョク</t>
    </rPh>
    <rPh sb="138" eb="139">
      <t>アラワ</t>
    </rPh>
    <rPh sb="140" eb="142">
      <t>シヒョウ</t>
    </rPh>
    <rPh sb="153" eb="155">
      <t>カコ</t>
    </rPh>
    <rPh sb="155" eb="157">
      <t>ドウヨウ</t>
    </rPh>
    <rPh sb="158" eb="161">
      <t>ヘイキンチ</t>
    </rPh>
    <rPh sb="162" eb="163">
      <t>オオ</t>
    </rPh>
    <rPh sb="165" eb="167">
      <t>ウワマワ</t>
    </rPh>
    <rPh sb="176" eb="178">
      <t>リョウキン</t>
    </rPh>
    <rPh sb="178" eb="180">
      <t>カイシュウ</t>
    </rPh>
    <rPh sb="180" eb="181">
      <t>リツ</t>
    </rPh>
    <rPh sb="185" eb="187">
      <t>キュウスイ</t>
    </rPh>
    <rPh sb="188" eb="189">
      <t>カカ</t>
    </rPh>
    <rPh sb="190" eb="192">
      <t>ヒヨウ</t>
    </rPh>
    <rPh sb="196" eb="198">
      <t>テイド</t>
    </rPh>
    <rPh sb="198" eb="200">
      <t>キュウスイ</t>
    </rPh>
    <rPh sb="200" eb="202">
      <t>シュウエキ</t>
    </rPh>
    <rPh sb="203" eb="204">
      <t>マカナ</t>
    </rPh>
    <rPh sb="210" eb="211">
      <t>シメ</t>
    </rPh>
    <rPh sb="212" eb="214">
      <t>シヒョウ</t>
    </rPh>
    <rPh sb="217" eb="219">
      <t>サクネン</t>
    </rPh>
    <rPh sb="220" eb="222">
      <t>ドウヨウ</t>
    </rPh>
    <rPh sb="228" eb="230">
      <t>ウワマワ</t>
    </rPh>
    <rPh sb="239" eb="241">
      <t>キュウスイ</t>
    </rPh>
    <rPh sb="241" eb="243">
      <t>ゲンカ</t>
    </rPh>
    <rPh sb="247" eb="249">
      <t>ユウシュウ</t>
    </rPh>
    <rPh sb="249" eb="251">
      <t>スイリョウ</t>
    </rPh>
    <rPh sb="266" eb="268">
      <t>ヒヨウ</t>
    </rPh>
    <rPh sb="269" eb="270">
      <t>カ</t>
    </rPh>
    <rPh sb="276" eb="277">
      <t>シメ</t>
    </rPh>
    <rPh sb="278" eb="280">
      <t>シヒョウ</t>
    </rPh>
    <rPh sb="283" eb="285">
      <t>サクネン</t>
    </rPh>
    <rPh sb="286" eb="287">
      <t>クラ</t>
    </rPh>
    <rPh sb="289" eb="291">
      <t>ゲンショウ</t>
    </rPh>
    <rPh sb="300" eb="302">
      <t>ネンカン</t>
    </rPh>
    <rPh sb="302" eb="304">
      <t>ユウシュウ</t>
    </rPh>
    <rPh sb="304" eb="306">
      <t>スイリョウ</t>
    </rPh>
    <rPh sb="307" eb="309">
      <t>ゾウカ</t>
    </rPh>
    <rPh sb="310" eb="312">
      <t>ゲンイン</t>
    </rPh>
    <rPh sb="313" eb="314">
      <t>オモ</t>
    </rPh>
    <rPh sb="322" eb="324">
      <t>シセツ</t>
    </rPh>
    <rPh sb="324" eb="327">
      <t>リヨウリツ</t>
    </rPh>
    <rPh sb="331" eb="333">
      <t>ハイスイ</t>
    </rPh>
    <rPh sb="333" eb="335">
      <t>ノウリョク</t>
    </rPh>
    <rPh sb="336" eb="337">
      <t>タイ</t>
    </rPh>
    <rPh sb="339" eb="341">
      <t>ハイスイ</t>
    </rPh>
    <rPh sb="341" eb="342">
      <t>リョウ</t>
    </rPh>
    <rPh sb="343" eb="345">
      <t>ワリアイ</t>
    </rPh>
    <rPh sb="347" eb="349">
      <t>シセツ</t>
    </rPh>
    <rPh sb="350" eb="352">
      <t>リヨウ</t>
    </rPh>
    <rPh sb="352" eb="354">
      <t>ジョウキョウ</t>
    </rPh>
    <rPh sb="355" eb="357">
      <t>ハンダン</t>
    </rPh>
    <rPh sb="359" eb="361">
      <t>シヒョウ</t>
    </rPh>
    <rPh sb="367" eb="368">
      <t>ネン</t>
    </rPh>
    <rPh sb="368" eb="369">
      <t>ド</t>
    </rPh>
    <rPh sb="371" eb="373">
      <t>ゾウカ</t>
    </rPh>
    <rPh sb="382" eb="384">
      <t>ジュスイ</t>
    </rPh>
    <rPh sb="384" eb="386">
      <t>キギョウ</t>
    </rPh>
    <rPh sb="387" eb="390">
      <t>シヨウリョウ</t>
    </rPh>
    <rPh sb="391" eb="393">
      <t>ゾウカ</t>
    </rPh>
    <rPh sb="400" eb="402">
      <t>ゲンイン</t>
    </rPh>
    <rPh sb="403" eb="404">
      <t>オモ</t>
    </rPh>
    <rPh sb="413" eb="416">
      <t>ケイヤクリツ</t>
    </rPh>
    <rPh sb="420" eb="423">
      <t>シュウエキセイ</t>
    </rPh>
    <rPh sb="423" eb="424">
      <t>オヨ</t>
    </rPh>
    <rPh sb="425" eb="426">
      <t>ミ</t>
    </rPh>
    <rPh sb="426" eb="427">
      <t>バイ</t>
    </rPh>
    <rPh sb="427" eb="428">
      <t>ミズ</t>
    </rPh>
    <rPh sb="429" eb="431">
      <t>ジョウキョウ</t>
    </rPh>
    <rPh sb="432" eb="434">
      <t>ハンダン</t>
    </rPh>
    <rPh sb="436" eb="438">
      <t>シヒョウ</t>
    </rPh>
    <rPh sb="441" eb="443">
      <t>ケイヤク</t>
    </rPh>
    <rPh sb="443" eb="445">
      <t>スイリョウ</t>
    </rPh>
    <rPh sb="446" eb="447">
      <t>タイ</t>
    </rPh>
    <rPh sb="449" eb="451">
      <t>ゲンザイ</t>
    </rPh>
    <rPh sb="451" eb="453">
      <t>ハイスイ</t>
    </rPh>
    <rPh sb="453" eb="455">
      <t>ノウリョク</t>
    </rPh>
    <rPh sb="456" eb="458">
      <t>ワリアイ</t>
    </rPh>
    <rPh sb="460" eb="461">
      <t>オオ</t>
    </rPh>
    <rPh sb="463" eb="465">
      <t>ヘンカ</t>
    </rPh>
    <phoneticPr fontId="5"/>
  </si>
  <si>
    <t>①『有形固定資産減価償却率』・・・有形固定資産のうち、償却対象資産の減価償却がどの程度進んでいるかを表す指標です。平均を大きく上回っていることから、更新の時期が近づいていることがわか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7" eb="29">
      <t>ショウキャク</t>
    </rPh>
    <rPh sb="29" eb="31">
      <t>タイショウ</t>
    </rPh>
    <rPh sb="31" eb="33">
      <t>シサン</t>
    </rPh>
    <rPh sb="34" eb="36">
      <t>ゲンカ</t>
    </rPh>
    <rPh sb="36" eb="38">
      <t>ショウキャク</t>
    </rPh>
    <rPh sb="41" eb="43">
      <t>テイド</t>
    </rPh>
    <rPh sb="43" eb="44">
      <t>スス</t>
    </rPh>
    <rPh sb="50" eb="51">
      <t>アラワ</t>
    </rPh>
    <rPh sb="52" eb="54">
      <t>シヒョウ</t>
    </rPh>
    <rPh sb="57" eb="59">
      <t>ヘイキン</t>
    </rPh>
    <rPh sb="60" eb="61">
      <t>オオ</t>
    </rPh>
    <rPh sb="63" eb="65">
      <t>ウワマワ</t>
    </rPh>
    <rPh sb="74" eb="76">
      <t>コウシン</t>
    </rPh>
    <rPh sb="77" eb="79">
      <t>ジキ</t>
    </rPh>
    <rPh sb="80" eb="81">
      <t>チカ</t>
    </rPh>
    <phoneticPr fontId="5"/>
  </si>
  <si>
    <t>経常収支比率、流動比率ともに参考となる数値よりも高い数値で、安定した経営が行えていると言えます。ですが、施設の老朽化を示すグラフの通り管路等の資産の更新が今後近づいていることから将来の更新に備え、さらなる経営の効率化を図る必要があります。</t>
    <rPh sb="0" eb="2">
      <t>ケイジョウ</t>
    </rPh>
    <rPh sb="2" eb="4">
      <t>シュウシ</t>
    </rPh>
    <rPh sb="4" eb="6">
      <t>ヒリツ</t>
    </rPh>
    <rPh sb="7" eb="9">
      <t>リュウドウ</t>
    </rPh>
    <rPh sb="9" eb="11">
      <t>ヒリツ</t>
    </rPh>
    <rPh sb="14" eb="16">
      <t>サンコウ</t>
    </rPh>
    <rPh sb="19" eb="21">
      <t>スウチ</t>
    </rPh>
    <rPh sb="24" eb="25">
      <t>タカ</t>
    </rPh>
    <rPh sb="26" eb="28">
      <t>スウチ</t>
    </rPh>
    <rPh sb="30" eb="32">
      <t>アンテイ</t>
    </rPh>
    <rPh sb="34" eb="36">
      <t>ケイエイ</t>
    </rPh>
    <rPh sb="37" eb="38">
      <t>オコナ</t>
    </rPh>
    <rPh sb="43" eb="44">
      <t>イ</t>
    </rPh>
    <rPh sb="52" eb="54">
      <t>シセツ</t>
    </rPh>
    <rPh sb="55" eb="58">
      <t>ロウキュウカ</t>
    </rPh>
    <rPh sb="59" eb="60">
      <t>シメ</t>
    </rPh>
    <rPh sb="65" eb="66">
      <t>トオ</t>
    </rPh>
    <rPh sb="67" eb="69">
      <t>カンロ</t>
    </rPh>
    <rPh sb="69" eb="70">
      <t>トウ</t>
    </rPh>
    <rPh sb="71" eb="73">
      <t>シサン</t>
    </rPh>
    <rPh sb="74" eb="76">
      <t>コウシン</t>
    </rPh>
    <rPh sb="77" eb="79">
      <t>コンゴ</t>
    </rPh>
    <rPh sb="79" eb="80">
      <t>チカ</t>
    </rPh>
    <rPh sb="89" eb="91">
      <t>ショウライ</t>
    </rPh>
    <rPh sb="92" eb="94">
      <t>コウシン</t>
    </rPh>
    <rPh sb="95" eb="96">
      <t>ソナ</t>
    </rPh>
    <rPh sb="102" eb="104">
      <t>ケイエイ</t>
    </rPh>
    <rPh sb="105" eb="108">
      <t>コウリツカ</t>
    </rPh>
    <rPh sb="109" eb="110">
      <t>ハカ</t>
    </rPh>
    <rPh sb="111" eb="11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</si>
</sst>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72.599999999999994</c:v>
                </c:pt>
                <c:pt idx="1">
                  <c:v>73.91</c:v>
                </c:pt>
                <c:pt idx="2">
                  <c:v>75.59</c:v>
                </c:pt>
                <c:pt idx="3">
                  <c:v>77.3</c:v>
                </c:pt>
                <c:pt idx="4">
                  <c:v>73.849999999999994</c:v>
                </c:pt>
              </c:numCache>
            </c:numRef>
          </c:val>
          <c:extLst>
            <c:ext xmlns:c16="http://schemas.microsoft.com/office/drawing/2014/chart" uri="{C3380CC4-5D6E-409C-BE32-E72D297353CC}">
              <c16:uniqueId val="{00000000-560B-415C-9016-AAA5B6B626C4}"/>
            </c:ext>
          </c:extLst>
        </c:ser>
        <c:dLbls>
          <c:showLegendKey val="0"/>
          <c:showVal val="0"/>
          <c:showCatName val="0"/>
          <c:showSerName val="0"/>
          <c:showPercent val="0"/>
          <c:showBubbleSize val="0"/>
        </c:dLbls>
        <c:gapWidth val="150"/>
        <c:axId val="188282064"/>
        <c:axId val="18829064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560B-415C-9016-AAA5B6B626C4}"/>
            </c:ext>
          </c:extLst>
        </c:ser>
        <c:dLbls>
          <c:showLegendKey val="0"/>
          <c:showVal val="0"/>
          <c:showCatName val="0"/>
          <c:showSerName val="0"/>
          <c:showPercent val="0"/>
          <c:showBubbleSize val="0"/>
        </c:dLbls>
        <c:marker val="1"/>
        <c:smooth val="0"/>
        <c:axId val="188282064"/>
        <c:axId val="188290648"/>
      </c:lineChart>
      <c:catAx>
        <c:axId val="188282064"/>
        <c:scaling>
          <c:orientation val="minMax"/>
        </c:scaling>
        <c:delete val="1"/>
        <c:axPos val="b"/>
        <c:numFmt formatCode="General" sourceLinked="1"/>
        <c:majorTickMark val="none"/>
        <c:minorTickMark val="none"/>
        <c:tickLblPos val="none"/>
        <c:crossAx val="188290648"/>
        <c:crosses val="autoZero"/>
        <c:auto val="1"/>
        <c:lblAlgn val="ctr"/>
        <c:lblOffset val="100"/>
        <c:noMultiLvlLbl val="1"/>
      </c:catAx>
      <c:valAx>
        <c:axId val="188290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2820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10-4CA3-B238-7B819C3ABBA8}"/>
            </c:ext>
          </c:extLst>
        </c:ser>
        <c:dLbls>
          <c:showLegendKey val="0"/>
          <c:showVal val="0"/>
          <c:showCatName val="0"/>
          <c:showSerName val="0"/>
          <c:showPercent val="0"/>
          <c:showBubbleSize val="0"/>
        </c:dLbls>
        <c:gapWidth val="150"/>
        <c:axId val="188727608"/>
        <c:axId val="18872800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F210-4CA3-B238-7B819C3ABBA8}"/>
            </c:ext>
          </c:extLst>
        </c:ser>
        <c:dLbls>
          <c:showLegendKey val="0"/>
          <c:showVal val="0"/>
          <c:showCatName val="0"/>
          <c:showSerName val="0"/>
          <c:showPercent val="0"/>
          <c:showBubbleSize val="0"/>
        </c:dLbls>
        <c:marker val="1"/>
        <c:smooth val="0"/>
        <c:axId val="188727608"/>
        <c:axId val="188728000"/>
      </c:lineChart>
      <c:catAx>
        <c:axId val="188727608"/>
        <c:scaling>
          <c:orientation val="minMax"/>
        </c:scaling>
        <c:delete val="1"/>
        <c:axPos val="b"/>
        <c:numFmt formatCode="General" sourceLinked="1"/>
        <c:majorTickMark val="none"/>
        <c:minorTickMark val="none"/>
        <c:tickLblPos val="none"/>
        <c:crossAx val="188728000"/>
        <c:crosses val="autoZero"/>
        <c:auto val="1"/>
        <c:lblAlgn val="ctr"/>
        <c:lblOffset val="100"/>
        <c:noMultiLvlLbl val="1"/>
      </c:catAx>
      <c:valAx>
        <c:axId val="188728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7276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129.03</c:v>
                </c:pt>
                <c:pt idx="1">
                  <c:v>128.05000000000001</c:v>
                </c:pt>
                <c:pt idx="2">
                  <c:v>134.1</c:v>
                </c:pt>
                <c:pt idx="3">
                  <c:v>166.55</c:v>
                </c:pt>
                <c:pt idx="4">
                  <c:v>179.54</c:v>
                </c:pt>
              </c:numCache>
            </c:numRef>
          </c:val>
          <c:extLst>
            <c:ext xmlns:c16="http://schemas.microsoft.com/office/drawing/2014/chart" uri="{C3380CC4-5D6E-409C-BE32-E72D297353CC}">
              <c16:uniqueId val="{00000000-CF24-46A4-B41D-D5CB1062BA8F}"/>
            </c:ext>
          </c:extLst>
        </c:ser>
        <c:dLbls>
          <c:showLegendKey val="0"/>
          <c:showVal val="0"/>
          <c:showCatName val="0"/>
          <c:showSerName val="0"/>
          <c:showPercent val="0"/>
          <c:showBubbleSize val="0"/>
        </c:dLbls>
        <c:gapWidth val="150"/>
        <c:axId val="188726432"/>
        <c:axId val="18872996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CF24-46A4-B41D-D5CB1062BA8F}"/>
            </c:ext>
          </c:extLst>
        </c:ser>
        <c:dLbls>
          <c:showLegendKey val="0"/>
          <c:showVal val="0"/>
          <c:showCatName val="0"/>
          <c:showSerName val="0"/>
          <c:showPercent val="0"/>
          <c:showBubbleSize val="0"/>
        </c:dLbls>
        <c:marker val="1"/>
        <c:smooth val="0"/>
        <c:axId val="188726432"/>
        <c:axId val="188729960"/>
      </c:lineChart>
      <c:catAx>
        <c:axId val="188726432"/>
        <c:scaling>
          <c:orientation val="minMax"/>
        </c:scaling>
        <c:delete val="1"/>
        <c:axPos val="b"/>
        <c:numFmt formatCode="General" sourceLinked="1"/>
        <c:majorTickMark val="none"/>
        <c:minorTickMark val="none"/>
        <c:tickLblPos val="none"/>
        <c:crossAx val="188729960"/>
        <c:crosses val="autoZero"/>
        <c:auto val="1"/>
        <c:lblAlgn val="ctr"/>
        <c:lblOffset val="100"/>
        <c:noMultiLvlLbl val="1"/>
      </c:catAx>
      <c:valAx>
        <c:axId val="188729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726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F6-495C-A362-3B760435F5C1}"/>
            </c:ext>
          </c:extLst>
        </c:ser>
        <c:dLbls>
          <c:showLegendKey val="0"/>
          <c:showVal val="0"/>
          <c:showCatName val="0"/>
          <c:showSerName val="0"/>
          <c:showPercent val="0"/>
          <c:showBubbleSize val="0"/>
        </c:dLbls>
        <c:gapWidth val="150"/>
        <c:axId val="188390240"/>
        <c:axId val="18839062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7BF6-495C-A362-3B760435F5C1}"/>
            </c:ext>
          </c:extLst>
        </c:ser>
        <c:dLbls>
          <c:showLegendKey val="0"/>
          <c:showVal val="0"/>
          <c:showCatName val="0"/>
          <c:showSerName val="0"/>
          <c:showPercent val="0"/>
          <c:showBubbleSize val="0"/>
        </c:dLbls>
        <c:marker val="1"/>
        <c:smooth val="0"/>
        <c:axId val="188390240"/>
        <c:axId val="188390624"/>
      </c:lineChart>
      <c:catAx>
        <c:axId val="188390240"/>
        <c:scaling>
          <c:orientation val="minMax"/>
        </c:scaling>
        <c:delete val="1"/>
        <c:axPos val="b"/>
        <c:numFmt formatCode="General" sourceLinked="1"/>
        <c:majorTickMark val="none"/>
        <c:minorTickMark val="none"/>
        <c:tickLblPos val="none"/>
        <c:crossAx val="188390624"/>
        <c:crosses val="autoZero"/>
        <c:auto val="1"/>
        <c:lblAlgn val="ctr"/>
        <c:lblOffset val="100"/>
        <c:noMultiLvlLbl val="1"/>
      </c:catAx>
      <c:valAx>
        <c:axId val="188390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3902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95-4DB3-B4A4-58D49D74AA54}"/>
            </c:ext>
          </c:extLst>
        </c:ser>
        <c:dLbls>
          <c:showLegendKey val="0"/>
          <c:showVal val="0"/>
          <c:showCatName val="0"/>
          <c:showSerName val="0"/>
          <c:showPercent val="0"/>
          <c:showBubbleSize val="0"/>
        </c:dLbls>
        <c:gapWidth val="150"/>
        <c:axId val="188550128"/>
        <c:axId val="18855051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6495-4DB3-B4A4-58D49D74AA54}"/>
            </c:ext>
          </c:extLst>
        </c:ser>
        <c:dLbls>
          <c:showLegendKey val="0"/>
          <c:showVal val="0"/>
          <c:showCatName val="0"/>
          <c:showSerName val="0"/>
          <c:showPercent val="0"/>
          <c:showBubbleSize val="0"/>
        </c:dLbls>
        <c:marker val="1"/>
        <c:smooth val="0"/>
        <c:axId val="188550128"/>
        <c:axId val="188550512"/>
      </c:lineChart>
      <c:catAx>
        <c:axId val="188550128"/>
        <c:scaling>
          <c:orientation val="minMax"/>
        </c:scaling>
        <c:delete val="1"/>
        <c:axPos val="b"/>
        <c:numFmt formatCode="General" sourceLinked="1"/>
        <c:majorTickMark val="none"/>
        <c:minorTickMark val="none"/>
        <c:tickLblPos val="none"/>
        <c:crossAx val="188550512"/>
        <c:crosses val="autoZero"/>
        <c:auto val="1"/>
        <c:lblAlgn val="ctr"/>
        <c:lblOffset val="100"/>
        <c:noMultiLvlLbl val="1"/>
      </c:catAx>
      <c:valAx>
        <c:axId val="1885505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550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1718.32</c:v>
                </c:pt>
                <c:pt idx="1">
                  <c:v>5004.41</c:v>
                </c:pt>
                <c:pt idx="2">
                  <c:v>2808.54</c:v>
                </c:pt>
                <c:pt idx="3">
                  <c:v>3318.8</c:v>
                </c:pt>
                <c:pt idx="4">
                  <c:v>2562.54</c:v>
                </c:pt>
              </c:numCache>
            </c:numRef>
          </c:val>
          <c:extLst>
            <c:ext xmlns:c16="http://schemas.microsoft.com/office/drawing/2014/chart" uri="{C3380CC4-5D6E-409C-BE32-E72D297353CC}">
              <c16:uniqueId val="{00000000-6E6C-4F2F-B8F9-8CB694C35808}"/>
            </c:ext>
          </c:extLst>
        </c:ser>
        <c:dLbls>
          <c:showLegendKey val="0"/>
          <c:showVal val="0"/>
          <c:showCatName val="0"/>
          <c:showSerName val="0"/>
          <c:showPercent val="0"/>
          <c:showBubbleSize val="0"/>
        </c:dLbls>
        <c:gapWidth val="150"/>
        <c:axId val="185496344"/>
        <c:axId val="18550065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6E6C-4F2F-B8F9-8CB694C35808}"/>
            </c:ext>
          </c:extLst>
        </c:ser>
        <c:dLbls>
          <c:showLegendKey val="0"/>
          <c:showVal val="0"/>
          <c:showCatName val="0"/>
          <c:showSerName val="0"/>
          <c:showPercent val="0"/>
          <c:showBubbleSize val="0"/>
        </c:dLbls>
        <c:marker val="1"/>
        <c:smooth val="0"/>
        <c:axId val="185496344"/>
        <c:axId val="185500656"/>
      </c:lineChart>
      <c:catAx>
        <c:axId val="185496344"/>
        <c:scaling>
          <c:orientation val="minMax"/>
        </c:scaling>
        <c:delete val="1"/>
        <c:axPos val="b"/>
        <c:numFmt formatCode="General" sourceLinked="1"/>
        <c:majorTickMark val="none"/>
        <c:minorTickMark val="none"/>
        <c:tickLblPos val="none"/>
        <c:crossAx val="185500656"/>
        <c:crosses val="autoZero"/>
        <c:auto val="1"/>
        <c:lblAlgn val="ctr"/>
        <c:lblOffset val="100"/>
        <c:noMultiLvlLbl val="1"/>
      </c:catAx>
      <c:valAx>
        <c:axId val="185500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4963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F0-4267-BCA9-57569A2AFDCD}"/>
            </c:ext>
          </c:extLst>
        </c:ser>
        <c:dLbls>
          <c:showLegendKey val="0"/>
          <c:showVal val="0"/>
          <c:showCatName val="0"/>
          <c:showSerName val="0"/>
          <c:showPercent val="0"/>
          <c:showBubbleSize val="0"/>
        </c:dLbls>
        <c:gapWidth val="150"/>
        <c:axId val="188726824"/>
        <c:axId val="18873113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13F0-4267-BCA9-57569A2AFDCD}"/>
            </c:ext>
          </c:extLst>
        </c:ser>
        <c:dLbls>
          <c:showLegendKey val="0"/>
          <c:showVal val="0"/>
          <c:showCatName val="0"/>
          <c:showSerName val="0"/>
          <c:showPercent val="0"/>
          <c:showBubbleSize val="0"/>
        </c:dLbls>
        <c:marker val="1"/>
        <c:smooth val="0"/>
        <c:axId val="188726824"/>
        <c:axId val="188731136"/>
      </c:lineChart>
      <c:catAx>
        <c:axId val="188726824"/>
        <c:scaling>
          <c:orientation val="minMax"/>
        </c:scaling>
        <c:delete val="1"/>
        <c:axPos val="b"/>
        <c:numFmt formatCode="General" sourceLinked="1"/>
        <c:majorTickMark val="none"/>
        <c:minorTickMark val="none"/>
        <c:tickLblPos val="none"/>
        <c:crossAx val="188731136"/>
        <c:crosses val="autoZero"/>
        <c:auto val="1"/>
        <c:lblAlgn val="ctr"/>
        <c:lblOffset val="100"/>
        <c:noMultiLvlLbl val="1"/>
      </c:catAx>
      <c:valAx>
        <c:axId val="188731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7268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121.32</c:v>
                </c:pt>
                <c:pt idx="1">
                  <c:v>119.13</c:v>
                </c:pt>
                <c:pt idx="2">
                  <c:v>122.95</c:v>
                </c:pt>
                <c:pt idx="3">
                  <c:v>154.77000000000001</c:v>
                </c:pt>
                <c:pt idx="4">
                  <c:v>179.46</c:v>
                </c:pt>
              </c:numCache>
            </c:numRef>
          </c:val>
          <c:extLst>
            <c:ext xmlns:c16="http://schemas.microsoft.com/office/drawing/2014/chart" uri="{C3380CC4-5D6E-409C-BE32-E72D297353CC}">
              <c16:uniqueId val="{00000000-BA19-4DD4-950A-F4248F652B63}"/>
            </c:ext>
          </c:extLst>
        </c:ser>
        <c:dLbls>
          <c:showLegendKey val="0"/>
          <c:showVal val="0"/>
          <c:showCatName val="0"/>
          <c:showSerName val="0"/>
          <c:showPercent val="0"/>
          <c:showBubbleSize val="0"/>
        </c:dLbls>
        <c:gapWidth val="150"/>
        <c:axId val="188724472"/>
        <c:axId val="18873074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BA19-4DD4-950A-F4248F652B63}"/>
            </c:ext>
          </c:extLst>
        </c:ser>
        <c:dLbls>
          <c:showLegendKey val="0"/>
          <c:showVal val="0"/>
          <c:showCatName val="0"/>
          <c:showSerName val="0"/>
          <c:showPercent val="0"/>
          <c:showBubbleSize val="0"/>
        </c:dLbls>
        <c:marker val="1"/>
        <c:smooth val="0"/>
        <c:axId val="188724472"/>
        <c:axId val="188730744"/>
      </c:lineChart>
      <c:catAx>
        <c:axId val="188724472"/>
        <c:scaling>
          <c:orientation val="minMax"/>
        </c:scaling>
        <c:delete val="1"/>
        <c:axPos val="b"/>
        <c:numFmt formatCode="General" sourceLinked="1"/>
        <c:majorTickMark val="none"/>
        <c:minorTickMark val="none"/>
        <c:tickLblPos val="none"/>
        <c:crossAx val="188730744"/>
        <c:crosses val="autoZero"/>
        <c:auto val="1"/>
        <c:lblAlgn val="ctr"/>
        <c:lblOffset val="100"/>
        <c:noMultiLvlLbl val="1"/>
      </c:catAx>
      <c:valAx>
        <c:axId val="1887307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724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50.36</c:v>
                </c:pt>
                <c:pt idx="1">
                  <c:v>51.29</c:v>
                </c:pt>
                <c:pt idx="2">
                  <c:v>49.83</c:v>
                </c:pt>
                <c:pt idx="3">
                  <c:v>39.49</c:v>
                </c:pt>
                <c:pt idx="4">
                  <c:v>34.44</c:v>
                </c:pt>
              </c:numCache>
            </c:numRef>
          </c:val>
          <c:extLst>
            <c:ext xmlns:c16="http://schemas.microsoft.com/office/drawing/2014/chart" uri="{C3380CC4-5D6E-409C-BE32-E72D297353CC}">
              <c16:uniqueId val="{00000000-FEC7-43D6-A2A3-6E21261D5CF9}"/>
            </c:ext>
          </c:extLst>
        </c:ser>
        <c:dLbls>
          <c:showLegendKey val="0"/>
          <c:showVal val="0"/>
          <c:showCatName val="0"/>
          <c:showSerName val="0"/>
          <c:showPercent val="0"/>
          <c:showBubbleSize val="0"/>
        </c:dLbls>
        <c:gapWidth val="150"/>
        <c:axId val="188731528"/>
        <c:axId val="18872917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FEC7-43D6-A2A3-6E21261D5CF9}"/>
            </c:ext>
          </c:extLst>
        </c:ser>
        <c:dLbls>
          <c:showLegendKey val="0"/>
          <c:showVal val="0"/>
          <c:showCatName val="0"/>
          <c:showSerName val="0"/>
          <c:showPercent val="0"/>
          <c:showBubbleSize val="0"/>
        </c:dLbls>
        <c:marker val="1"/>
        <c:smooth val="0"/>
        <c:axId val="188731528"/>
        <c:axId val="188729176"/>
      </c:lineChart>
      <c:catAx>
        <c:axId val="188731528"/>
        <c:scaling>
          <c:orientation val="minMax"/>
        </c:scaling>
        <c:delete val="1"/>
        <c:axPos val="b"/>
        <c:numFmt formatCode="General" sourceLinked="1"/>
        <c:majorTickMark val="none"/>
        <c:minorTickMark val="none"/>
        <c:tickLblPos val="none"/>
        <c:crossAx val="188729176"/>
        <c:crosses val="autoZero"/>
        <c:auto val="1"/>
        <c:lblAlgn val="ctr"/>
        <c:lblOffset val="100"/>
        <c:noMultiLvlLbl val="1"/>
      </c:catAx>
      <c:valAx>
        <c:axId val="1887291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731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16.739999999999998</c:v>
                </c:pt>
                <c:pt idx="1">
                  <c:v>19.3</c:v>
                </c:pt>
                <c:pt idx="2">
                  <c:v>22.61</c:v>
                </c:pt>
                <c:pt idx="3">
                  <c:v>25.96</c:v>
                </c:pt>
                <c:pt idx="4">
                  <c:v>27.83</c:v>
                </c:pt>
              </c:numCache>
            </c:numRef>
          </c:val>
          <c:extLst>
            <c:ext xmlns:c16="http://schemas.microsoft.com/office/drawing/2014/chart" uri="{C3380CC4-5D6E-409C-BE32-E72D297353CC}">
              <c16:uniqueId val="{00000000-B26F-4583-AE06-F07FD735713D}"/>
            </c:ext>
          </c:extLst>
        </c:ser>
        <c:dLbls>
          <c:showLegendKey val="0"/>
          <c:showVal val="0"/>
          <c:showCatName val="0"/>
          <c:showSerName val="0"/>
          <c:showPercent val="0"/>
          <c:showBubbleSize val="0"/>
        </c:dLbls>
        <c:gapWidth val="150"/>
        <c:axId val="188731920"/>
        <c:axId val="18872604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B26F-4583-AE06-F07FD735713D}"/>
            </c:ext>
          </c:extLst>
        </c:ser>
        <c:dLbls>
          <c:showLegendKey val="0"/>
          <c:showVal val="0"/>
          <c:showCatName val="0"/>
          <c:showSerName val="0"/>
          <c:showPercent val="0"/>
          <c:showBubbleSize val="0"/>
        </c:dLbls>
        <c:marker val="1"/>
        <c:smooth val="0"/>
        <c:axId val="188731920"/>
        <c:axId val="188726040"/>
      </c:lineChart>
      <c:catAx>
        <c:axId val="188731920"/>
        <c:scaling>
          <c:orientation val="minMax"/>
        </c:scaling>
        <c:delete val="1"/>
        <c:axPos val="b"/>
        <c:numFmt formatCode="General" sourceLinked="1"/>
        <c:majorTickMark val="none"/>
        <c:minorTickMark val="none"/>
        <c:tickLblPos val="none"/>
        <c:crossAx val="188726040"/>
        <c:crosses val="autoZero"/>
        <c:auto val="1"/>
        <c:lblAlgn val="ctr"/>
        <c:lblOffset val="100"/>
        <c:noMultiLvlLbl val="1"/>
      </c:catAx>
      <c:valAx>
        <c:axId val="188726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7319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41.74</c:v>
                </c:pt>
                <c:pt idx="1">
                  <c:v>41.74</c:v>
                </c:pt>
                <c:pt idx="2">
                  <c:v>41.74</c:v>
                </c:pt>
                <c:pt idx="3">
                  <c:v>41.74</c:v>
                </c:pt>
                <c:pt idx="4">
                  <c:v>41.74</c:v>
                </c:pt>
              </c:numCache>
            </c:numRef>
          </c:val>
          <c:extLst>
            <c:ext xmlns:c16="http://schemas.microsoft.com/office/drawing/2014/chart" uri="{C3380CC4-5D6E-409C-BE32-E72D297353CC}">
              <c16:uniqueId val="{00000000-674E-4D50-8294-9C2AC92E3903}"/>
            </c:ext>
          </c:extLst>
        </c:ser>
        <c:dLbls>
          <c:showLegendKey val="0"/>
          <c:showVal val="0"/>
          <c:showCatName val="0"/>
          <c:showSerName val="0"/>
          <c:showPercent val="0"/>
          <c:showBubbleSize val="0"/>
        </c:dLbls>
        <c:gapWidth val="150"/>
        <c:axId val="188725256"/>
        <c:axId val="18872564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674E-4D50-8294-9C2AC92E3903}"/>
            </c:ext>
          </c:extLst>
        </c:ser>
        <c:dLbls>
          <c:showLegendKey val="0"/>
          <c:showVal val="0"/>
          <c:showCatName val="0"/>
          <c:showSerName val="0"/>
          <c:showPercent val="0"/>
          <c:showBubbleSize val="0"/>
        </c:dLbls>
        <c:marker val="1"/>
        <c:smooth val="0"/>
        <c:axId val="188725256"/>
        <c:axId val="188725648"/>
      </c:lineChart>
      <c:catAx>
        <c:axId val="188725256"/>
        <c:scaling>
          <c:orientation val="minMax"/>
        </c:scaling>
        <c:delete val="1"/>
        <c:axPos val="b"/>
        <c:numFmt formatCode="General" sourceLinked="1"/>
        <c:majorTickMark val="none"/>
        <c:minorTickMark val="none"/>
        <c:tickLblPos val="none"/>
        <c:crossAx val="188725648"/>
        <c:crosses val="autoZero"/>
        <c:auto val="1"/>
        <c:lblAlgn val="ctr"/>
        <c:lblOffset val="100"/>
        <c:noMultiLvlLbl val="1"/>
      </c:catAx>
      <c:valAx>
        <c:axId val="188725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87252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大分県　国東市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2300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640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95.4</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960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129.03</v>
      </c>
      <c r="Y32" s="90"/>
      <c r="Z32" s="90"/>
      <c r="AA32" s="90"/>
      <c r="AB32" s="90"/>
      <c r="AC32" s="90"/>
      <c r="AD32" s="90"/>
      <c r="AE32" s="90"/>
      <c r="AF32" s="90"/>
      <c r="AG32" s="90"/>
      <c r="AH32" s="90"/>
      <c r="AI32" s="90"/>
      <c r="AJ32" s="90"/>
      <c r="AK32" s="90"/>
      <c r="AL32" s="90"/>
      <c r="AM32" s="90"/>
      <c r="AN32" s="90"/>
      <c r="AO32" s="90"/>
      <c r="AP32" s="90"/>
      <c r="AQ32" s="91"/>
      <c r="AR32" s="89">
        <f>データ!U6</f>
        <v>128.05000000000001</v>
      </c>
      <c r="AS32" s="90"/>
      <c r="AT32" s="90"/>
      <c r="AU32" s="90"/>
      <c r="AV32" s="90"/>
      <c r="AW32" s="90"/>
      <c r="AX32" s="90"/>
      <c r="AY32" s="90"/>
      <c r="AZ32" s="90"/>
      <c r="BA32" s="90"/>
      <c r="BB32" s="90"/>
      <c r="BC32" s="90"/>
      <c r="BD32" s="90"/>
      <c r="BE32" s="90"/>
      <c r="BF32" s="90"/>
      <c r="BG32" s="90"/>
      <c r="BH32" s="90"/>
      <c r="BI32" s="90"/>
      <c r="BJ32" s="90"/>
      <c r="BK32" s="91"/>
      <c r="BL32" s="89">
        <f>データ!V6</f>
        <v>134.1</v>
      </c>
      <c r="BM32" s="90"/>
      <c r="BN32" s="90"/>
      <c r="BO32" s="90"/>
      <c r="BP32" s="90"/>
      <c r="BQ32" s="90"/>
      <c r="BR32" s="90"/>
      <c r="BS32" s="90"/>
      <c r="BT32" s="90"/>
      <c r="BU32" s="90"/>
      <c r="BV32" s="90"/>
      <c r="BW32" s="90"/>
      <c r="BX32" s="90"/>
      <c r="BY32" s="90"/>
      <c r="BZ32" s="90"/>
      <c r="CA32" s="90"/>
      <c r="CB32" s="90"/>
      <c r="CC32" s="90"/>
      <c r="CD32" s="90"/>
      <c r="CE32" s="91"/>
      <c r="CF32" s="89">
        <f>データ!W6</f>
        <v>166.55</v>
      </c>
      <c r="CG32" s="90"/>
      <c r="CH32" s="90"/>
      <c r="CI32" s="90"/>
      <c r="CJ32" s="90"/>
      <c r="CK32" s="90"/>
      <c r="CL32" s="90"/>
      <c r="CM32" s="90"/>
      <c r="CN32" s="90"/>
      <c r="CO32" s="90"/>
      <c r="CP32" s="90"/>
      <c r="CQ32" s="90"/>
      <c r="CR32" s="90"/>
      <c r="CS32" s="90"/>
      <c r="CT32" s="90"/>
      <c r="CU32" s="90"/>
      <c r="CV32" s="90"/>
      <c r="CW32" s="90"/>
      <c r="CX32" s="90"/>
      <c r="CY32" s="91"/>
      <c r="CZ32" s="89">
        <f>データ!X6</f>
        <v>179.54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1718.32</v>
      </c>
      <c r="JM32" s="90"/>
      <c r="JN32" s="90"/>
      <c r="JO32" s="90"/>
      <c r="JP32" s="90"/>
      <c r="JQ32" s="90"/>
      <c r="JR32" s="90"/>
      <c r="JS32" s="90"/>
      <c r="JT32" s="90"/>
      <c r="JU32" s="90"/>
      <c r="JV32" s="90"/>
      <c r="JW32" s="90"/>
      <c r="JX32" s="90"/>
      <c r="JY32" s="90"/>
      <c r="JZ32" s="90"/>
      <c r="KA32" s="90"/>
      <c r="KB32" s="90"/>
      <c r="KC32" s="90"/>
      <c r="KD32" s="90"/>
      <c r="KE32" s="91"/>
      <c r="KF32" s="89">
        <f>データ!AQ6</f>
        <v>5004.41</v>
      </c>
      <c r="KG32" s="90"/>
      <c r="KH32" s="90"/>
      <c r="KI32" s="90"/>
      <c r="KJ32" s="90"/>
      <c r="KK32" s="90"/>
      <c r="KL32" s="90"/>
      <c r="KM32" s="90"/>
      <c r="KN32" s="90"/>
      <c r="KO32" s="90"/>
      <c r="KP32" s="90"/>
      <c r="KQ32" s="90"/>
      <c r="KR32" s="90"/>
      <c r="KS32" s="90"/>
      <c r="KT32" s="90"/>
      <c r="KU32" s="90"/>
      <c r="KV32" s="90"/>
      <c r="KW32" s="90"/>
      <c r="KX32" s="90"/>
      <c r="KY32" s="91"/>
      <c r="KZ32" s="89">
        <f>データ!AR6</f>
        <v>2808.54</v>
      </c>
      <c r="LA32" s="90"/>
      <c r="LB32" s="90"/>
      <c r="LC32" s="90"/>
      <c r="LD32" s="90"/>
      <c r="LE32" s="90"/>
      <c r="LF32" s="90"/>
      <c r="LG32" s="90"/>
      <c r="LH32" s="90"/>
      <c r="LI32" s="90"/>
      <c r="LJ32" s="90"/>
      <c r="LK32" s="90"/>
      <c r="LL32" s="90"/>
      <c r="LM32" s="90"/>
      <c r="LN32" s="90"/>
      <c r="LO32" s="90"/>
      <c r="LP32" s="90"/>
      <c r="LQ32" s="90"/>
      <c r="LR32" s="90"/>
      <c r="LS32" s="91"/>
      <c r="LT32" s="89">
        <f>データ!AS6</f>
        <v>3318.8</v>
      </c>
      <c r="LU32" s="90"/>
      <c r="LV32" s="90"/>
      <c r="LW32" s="90"/>
      <c r="LX32" s="90"/>
      <c r="LY32" s="90"/>
      <c r="LZ32" s="90"/>
      <c r="MA32" s="90"/>
      <c r="MB32" s="90"/>
      <c r="MC32" s="90"/>
      <c r="MD32" s="90"/>
      <c r="ME32" s="90"/>
      <c r="MF32" s="90"/>
      <c r="MG32" s="90"/>
      <c r="MH32" s="90"/>
      <c r="MI32" s="90"/>
      <c r="MJ32" s="90"/>
      <c r="MK32" s="90"/>
      <c r="ML32" s="90"/>
      <c r="MM32" s="91"/>
      <c r="MN32" s="89">
        <f>データ!AT6</f>
        <v>2562.54</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107</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121.32</v>
      </c>
      <c r="Y55" s="90"/>
      <c r="Z55" s="90"/>
      <c r="AA55" s="90"/>
      <c r="AB55" s="90"/>
      <c r="AC55" s="90"/>
      <c r="AD55" s="90"/>
      <c r="AE55" s="90"/>
      <c r="AF55" s="90"/>
      <c r="AG55" s="90"/>
      <c r="AH55" s="90"/>
      <c r="AI55" s="90"/>
      <c r="AJ55" s="90"/>
      <c r="AK55" s="90"/>
      <c r="AL55" s="90"/>
      <c r="AM55" s="90"/>
      <c r="AN55" s="90"/>
      <c r="AO55" s="90"/>
      <c r="AP55" s="90"/>
      <c r="AQ55" s="91"/>
      <c r="AR55" s="89">
        <f>データ!BM6</f>
        <v>119.13</v>
      </c>
      <c r="AS55" s="90"/>
      <c r="AT55" s="90"/>
      <c r="AU55" s="90"/>
      <c r="AV55" s="90"/>
      <c r="AW55" s="90"/>
      <c r="AX55" s="90"/>
      <c r="AY55" s="90"/>
      <c r="AZ55" s="90"/>
      <c r="BA55" s="90"/>
      <c r="BB55" s="90"/>
      <c r="BC55" s="90"/>
      <c r="BD55" s="90"/>
      <c r="BE55" s="90"/>
      <c r="BF55" s="90"/>
      <c r="BG55" s="90"/>
      <c r="BH55" s="90"/>
      <c r="BI55" s="90"/>
      <c r="BJ55" s="90"/>
      <c r="BK55" s="91"/>
      <c r="BL55" s="89">
        <f>データ!BN6</f>
        <v>122.95</v>
      </c>
      <c r="BM55" s="90"/>
      <c r="BN55" s="90"/>
      <c r="BO55" s="90"/>
      <c r="BP55" s="90"/>
      <c r="BQ55" s="90"/>
      <c r="BR55" s="90"/>
      <c r="BS55" s="90"/>
      <c r="BT55" s="90"/>
      <c r="BU55" s="90"/>
      <c r="BV55" s="90"/>
      <c r="BW55" s="90"/>
      <c r="BX55" s="90"/>
      <c r="BY55" s="90"/>
      <c r="BZ55" s="90"/>
      <c r="CA55" s="90"/>
      <c r="CB55" s="90"/>
      <c r="CC55" s="90"/>
      <c r="CD55" s="90"/>
      <c r="CE55" s="91"/>
      <c r="CF55" s="89">
        <f>データ!BO6</f>
        <v>154.77000000000001</v>
      </c>
      <c r="CG55" s="90"/>
      <c r="CH55" s="90"/>
      <c r="CI55" s="90"/>
      <c r="CJ55" s="90"/>
      <c r="CK55" s="90"/>
      <c r="CL55" s="90"/>
      <c r="CM55" s="90"/>
      <c r="CN55" s="90"/>
      <c r="CO55" s="90"/>
      <c r="CP55" s="90"/>
      <c r="CQ55" s="90"/>
      <c r="CR55" s="90"/>
      <c r="CS55" s="90"/>
      <c r="CT55" s="90"/>
      <c r="CU55" s="90"/>
      <c r="CV55" s="90"/>
      <c r="CW55" s="90"/>
      <c r="CX55" s="90"/>
      <c r="CY55" s="91"/>
      <c r="CZ55" s="89">
        <f>データ!BP6</f>
        <v>179.46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50.36</v>
      </c>
      <c r="ES55" s="90"/>
      <c r="ET55" s="90"/>
      <c r="EU55" s="90"/>
      <c r="EV55" s="90"/>
      <c r="EW55" s="90"/>
      <c r="EX55" s="90"/>
      <c r="EY55" s="90"/>
      <c r="EZ55" s="90"/>
      <c r="FA55" s="90"/>
      <c r="FB55" s="90"/>
      <c r="FC55" s="90"/>
      <c r="FD55" s="90"/>
      <c r="FE55" s="90"/>
      <c r="FF55" s="90"/>
      <c r="FG55" s="90"/>
      <c r="FH55" s="90"/>
      <c r="FI55" s="90"/>
      <c r="FJ55" s="90"/>
      <c r="FK55" s="91"/>
      <c r="FL55" s="89">
        <f>データ!BX6</f>
        <v>51.29</v>
      </c>
      <c r="FM55" s="90"/>
      <c r="FN55" s="90"/>
      <c r="FO55" s="90"/>
      <c r="FP55" s="90"/>
      <c r="FQ55" s="90"/>
      <c r="FR55" s="90"/>
      <c r="FS55" s="90"/>
      <c r="FT55" s="90"/>
      <c r="FU55" s="90"/>
      <c r="FV55" s="90"/>
      <c r="FW55" s="90"/>
      <c r="FX55" s="90"/>
      <c r="FY55" s="90"/>
      <c r="FZ55" s="90"/>
      <c r="GA55" s="90"/>
      <c r="GB55" s="90"/>
      <c r="GC55" s="90"/>
      <c r="GD55" s="90"/>
      <c r="GE55" s="91"/>
      <c r="GF55" s="89">
        <f>データ!BY6</f>
        <v>49.83</v>
      </c>
      <c r="GG55" s="90"/>
      <c r="GH55" s="90"/>
      <c r="GI55" s="90"/>
      <c r="GJ55" s="90"/>
      <c r="GK55" s="90"/>
      <c r="GL55" s="90"/>
      <c r="GM55" s="90"/>
      <c r="GN55" s="90"/>
      <c r="GO55" s="90"/>
      <c r="GP55" s="90"/>
      <c r="GQ55" s="90"/>
      <c r="GR55" s="90"/>
      <c r="GS55" s="90"/>
      <c r="GT55" s="90"/>
      <c r="GU55" s="90"/>
      <c r="GV55" s="90"/>
      <c r="GW55" s="90"/>
      <c r="GX55" s="90"/>
      <c r="GY55" s="91"/>
      <c r="GZ55" s="89">
        <f>データ!BZ6</f>
        <v>39.49</v>
      </c>
      <c r="HA55" s="90"/>
      <c r="HB55" s="90"/>
      <c r="HC55" s="90"/>
      <c r="HD55" s="90"/>
      <c r="HE55" s="90"/>
      <c r="HF55" s="90"/>
      <c r="HG55" s="90"/>
      <c r="HH55" s="90"/>
      <c r="HI55" s="90"/>
      <c r="HJ55" s="90"/>
      <c r="HK55" s="90"/>
      <c r="HL55" s="90"/>
      <c r="HM55" s="90"/>
      <c r="HN55" s="90"/>
      <c r="HO55" s="90"/>
      <c r="HP55" s="90"/>
      <c r="HQ55" s="90"/>
      <c r="HR55" s="90"/>
      <c r="HS55" s="91"/>
      <c r="HT55" s="89">
        <f>データ!CA6</f>
        <v>34.44</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16.739999999999998</v>
      </c>
      <c r="JM55" s="90"/>
      <c r="JN55" s="90"/>
      <c r="JO55" s="90"/>
      <c r="JP55" s="90"/>
      <c r="JQ55" s="90"/>
      <c r="JR55" s="90"/>
      <c r="JS55" s="90"/>
      <c r="JT55" s="90"/>
      <c r="JU55" s="90"/>
      <c r="JV55" s="90"/>
      <c r="JW55" s="90"/>
      <c r="JX55" s="90"/>
      <c r="JY55" s="90"/>
      <c r="JZ55" s="90"/>
      <c r="KA55" s="90"/>
      <c r="KB55" s="90"/>
      <c r="KC55" s="90"/>
      <c r="KD55" s="90"/>
      <c r="KE55" s="91"/>
      <c r="KF55" s="89">
        <f>データ!CI6</f>
        <v>19.3</v>
      </c>
      <c r="KG55" s="90"/>
      <c r="KH55" s="90"/>
      <c r="KI55" s="90"/>
      <c r="KJ55" s="90"/>
      <c r="KK55" s="90"/>
      <c r="KL55" s="90"/>
      <c r="KM55" s="90"/>
      <c r="KN55" s="90"/>
      <c r="KO55" s="90"/>
      <c r="KP55" s="90"/>
      <c r="KQ55" s="90"/>
      <c r="KR55" s="90"/>
      <c r="KS55" s="90"/>
      <c r="KT55" s="90"/>
      <c r="KU55" s="90"/>
      <c r="KV55" s="90"/>
      <c r="KW55" s="90"/>
      <c r="KX55" s="90"/>
      <c r="KY55" s="91"/>
      <c r="KZ55" s="89">
        <f>データ!CJ6</f>
        <v>22.61</v>
      </c>
      <c r="LA55" s="90"/>
      <c r="LB55" s="90"/>
      <c r="LC55" s="90"/>
      <c r="LD55" s="90"/>
      <c r="LE55" s="90"/>
      <c r="LF55" s="90"/>
      <c r="LG55" s="90"/>
      <c r="LH55" s="90"/>
      <c r="LI55" s="90"/>
      <c r="LJ55" s="90"/>
      <c r="LK55" s="90"/>
      <c r="LL55" s="90"/>
      <c r="LM55" s="90"/>
      <c r="LN55" s="90"/>
      <c r="LO55" s="90"/>
      <c r="LP55" s="90"/>
      <c r="LQ55" s="90"/>
      <c r="LR55" s="90"/>
      <c r="LS55" s="91"/>
      <c r="LT55" s="89">
        <f>データ!CK6</f>
        <v>25.96</v>
      </c>
      <c r="LU55" s="90"/>
      <c r="LV55" s="90"/>
      <c r="LW55" s="90"/>
      <c r="LX55" s="90"/>
      <c r="LY55" s="90"/>
      <c r="LZ55" s="90"/>
      <c r="MA55" s="90"/>
      <c r="MB55" s="90"/>
      <c r="MC55" s="90"/>
      <c r="MD55" s="90"/>
      <c r="ME55" s="90"/>
      <c r="MF55" s="90"/>
      <c r="MG55" s="90"/>
      <c r="MH55" s="90"/>
      <c r="MI55" s="90"/>
      <c r="MJ55" s="90"/>
      <c r="MK55" s="90"/>
      <c r="ML55" s="90"/>
      <c r="MM55" s="91"/>
      <c r="MN55" s="89">
        <f>データ!CL6</f>
        <v>27.83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41.74</v>
      </c>
      <c r="OG55" s="90"/>
      <c r="OH55" s="90"/>
      <c r="OI55" s="90"/>
      <c r="OJ55" s="90"/>
      <c r="OK55" s="90"/>
      <c r="OL55" s="90"/>
      <c r="OM55" s="90"/>
      <c r="ON55" s="90"/>
      <c r="OO55" s="90"/>
      <c r="OP55" s="90"/>
      <c r="OQ55" s="90"/>
      <c r="OR55" s="90"/>
      <c r="OS55" s="90"/>
      <c r="OT55" s="90"/>
      <c r="OU55" s="90"/>
      <c r="OV55" s="90"/>
      <c r="OW55" s="90"/>
      <c r="OX55" s="90"/>
      <c r="OY55" s="91"/>
      <c r="OZ55" s="89">
        <f>データ!CT6</f>
        <v>41.74</v>
      </c>
      <c r="PA55" s="90"/>
      <c r="PB55" s="90"/>
      <c r="PC55" s="90"/>
      <c r="PD55" s="90"/>
      <c r="PE55" s="90"/>
      <c r="PF55" s="90"/>
      <c r="PG55" s="90"/>
      <c r="PH55" s="90"/>
      <c r="PI55" s="90"/>
      <c r="PJ55" s="90"/>
      <c r="PK55" s="90"/>
      <c r="PL55" s="90"/>
      <c r="PM55" s="90"/>
      <c r="PN55" s="90"/>
      <c r="PO55" s="90"/>
      <c r="PP55" s="90"/>
      <c r="PQ55" s="90"/>
      <c r="PR55" s="90"/>
      <c r="PS55" s="91"/>
      <c r="PT55" s="89">
        <f>データ!CU6</f>
        <v>41.74</v>
      </c>
      <c r="PU55" s="90"/>
      <c r="PV55" s="90"/>
      <c r="PW55" s="90"/>
      <c r="PX55" s="90"/>
      <c r="PY55" s="90"/>
      <c r="PZ55" s="90"/>
      <c r="QA55" s="90"/>
      <c r="QB55" s="90"/>
      <c r="QC55" s="90"/>
      <c r="QD55" s="90"/>
      <c r="QE55" s="90"/>
      <c r="QF55" s="90"/>
      <c r="QG55" s="90"/>
      <c r="QH55" s="90"/>
      <c r="QI55" s="90"/>
      <c r="QJ55" s="90"/>
      <c r="QK55" s="90"/>
      <c r="QL55" s="90"/>
      <c r="QM55" s="91"/>
      <c r="QN55" s="89">
        <f>データ!CV6</f>
        <v>41.74</v>
      </c>
      <c r="QO55" s="90"/>
      <c r="QP55" s="90"/>
      <c r="QQ55" s="90"/>
      <c r="QR55" s="90"/>
      <c r="QS55" s="90"/>
      <c r="QT55" s="90"/>
      <c r="QU55" s="90"/>
      <c r="QV55" s="90"/>
      <c r="QW55" s="90"/>
      <c r="QX55" s="90"/>
      <c r="QY55" s="90"/>
      <c r="QZ55" s="90"/>
      <c r="RA55" s="90"/>
      <c r="RB55" s="90"/>
      <c r="RC55" s="90"/>
      <c r="RD55" s="90"/>
      <c r="RE55" s="90"/>
      <c r="RF55" s="90"/>
      <c r="RG55" s="91"/>
      <c r="RH55" s="89">
        <f>データ!CW6</f>
        <v>41.74</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108</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72.599999999999994</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73.91</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75.59</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77.3</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73.849999999999994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37</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38</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1LspF0nwLISDjmFd9Z7CVo5NC6rrm3uzZt2mGuRsiA0CLD8rCwKROpplRLa4lLmNrpSEfnNTF2A7Z8kLSTIJyw==" saltValue="wv258ggJHV1O+AnJyqbH2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c r="A6" s="28" t="s">
        <v>88</v>
      </c>
      <c r="B6" s="33"/>
      <c r="C6" s="33"/>
      <c r="D6" s="33"/>
      <c r="E6" s="33"/>
      <c r="F6" s="33"/>
      <c r="G6" s="33"/>
      <c r="H6" s="33"/>
      <c r="I6" s="33"/>
      <c r="J6" s="33"/>
      <c r="K6" s="33"/>
      <c r="L6" s="33"/>
      <c r="M6" s="33"/>
      <c r="N6" s="33"/>
      <c r="O6" s="33"/>
      <c r="P6" s="33"/>
      <c r="Q6" s="34"/>
      <c r="R6" s="33"/>
      <c r="S6" s="33"/>
      <c r="T6" s="35">
        <f t="shared" ref="T6:CE6" si="3">T7</f>
        <v>129.03</v>
      </c>
      <c r="U6" s="35">
        <f>U7</f>
        <v>128.05000000000001</v>
      </c>
      <c r="V6" s="35">
        <f>V7</f>
        <v>134.1</v>
      </c>
      <c r="W6" s="35">
        <f>W7</f>
        <v>166.55</v>
      </c>
      <c r="X6" s="35">
        <f t="shared" si="3"/>
        <v>179.54</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1718.32</v>
      </c>
      <c r="AQ6" s="35">
        <f>AQ7</f>
        <v>5004.41</v>
      </c>
      <c r="AR6" s="35">
        <f>AR7</f>
        <v>2808.54</v>
      </c>
      <c r="AS6" s="35">
        <f>AS7</f>
        <v>3318.8</v>
      </c>
      <c r="AT6" s="35">
        <f t="shared" si="3"/>
        <v>2562.54</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121.32</v>
      </c>
      <c r="BM6" s="35">
        <f>BM7</f>
        <v>119.13</v>
      </c>
      <c r="BN6" s="35">
        <f>BN7</f>
        <v>122.95</v>
      </c>
      <c r="BO6" s="35">
        <f>BO7</f>
        <v>154.77000000000001</v>
      </c>
      <c r="BP6" s="35">
        <f t="shared" si="3"/>
        <v>179.46</v>
      </c>
      <c r="BQ6" s="35">
        <f t="shared" si="3"/>
        <v>95.99</v>
      </c>
      <c r="BR6" s="35">
        <f t="shared" si="3"/>
        <v>94.91</v>
      </c>
      <c r="BS6" s="35">
        <f t="shared" si="3"/>
        <v>90.22</v>
      </c>
      <c r="BT6" s="35">
        <f t="shared" si="3"/>
        <v>90.8</v>
      </c>
      <c r="BU6" s="35">
        <f t="shared" si="3"/>
        <v>93.49</v>
      </c>
      <c r="BV6" s="33" t="str">
        <f>IF(BV7="-","【-】","【"&amp;SUBSTITUTE(TEXT(BV7,"#,##0.00"),"-","△")&amp;"】")</f>
        <v>【112.31】</v>
      </c>
      <c r="BW6" s="35">
        <f t="shared" si="3"/>
        <v>50.36</v>
      </c>
      <c r="BX6" s="35">
        <f>BX7</f>
        <v>51.29</v>
      </c>
      <c r="BY6" s="35">
        <f>BY7</f>
        <v>49.83</v>
      </c>
      <c r="BZ6" s="35">
        <f>BZ7</f>
        <v>39.49</v>
      </c>
      <c r="CA6" s="35">
        <f t="shared" si="3"/>
        <v>34.44</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16.739999999999998</v>
      </c>
      <c r="CI6" s="35">
        <f>CI7</f>
        <v>19.3</v>
      </c>
      <c r="CJ6" s="35">
        <f>CJ7</f>
        <v>22.61</v>
      </c>
      <c r="CK6" s="35">
        <f>CK7</f>
        <v>25.96</v>
      </c>
      <c r="CL6" s="35">
        <f t="shared" si="5"/>
        <v>27.83</v>
      </c>
      <c r="CM6" s="35">
        <f t="shared" si="5"/>
        <v>35.24</v>
      </c>
      <c r="CN6" s="35">
        <f t="shared" si="5"/>
        <v>35.22</v>
      </c>
      <c r="CO6" s="35">
        <f t="shared" si="5"/>
        <v>34.92</v>
      </c>
      <c r="CP6" s="35">
        <f t="shared" si="5"/>
        <v>34.19</v>
      </c>
      <c r="CQ6" s="35">
        <f t="shared" si="5"/>
        <v>36.65</v>
      </c>
      <c r="CR6" s="33" t="str">
        <f>IF(CR7="-","【-】","【"&amp;SUBSTITUTE(TEXT(CR7,"#,##0.00"),"-","△")&amp;"】")</f>
        <v>【54.01】</v>
      </c>
      <c r="CS6" s="35">
        <f t="shared" ref="CS6:DB6" si="6">CS7</f>
        <v>41.74</v>
      </c>
      <c r="CT6" s="35">
        <f>CT7</f>
        <v>41.74</v>
      </c>
      <c r="CU6" s="35">
        <f>CU7</f>
        <v>41.74</v>
      </c>
      <c r="CV6" s="35">
        <f>CV7</f>
        <v>41.74</v>
      </c>
      <c r="CW6" s="35">
        <f t="shared" si="6"/>
        <v>41.74</v>
      </c>
      <c r="CX6" s="35">
        <f t="shared" si="6"/>
        <v>50.28</v>
      </c>
      <c r="CY6" s="35">
        <f t="shared" si="6"/>
        <v>51.42</v>
      </c>
      <c r="CZ6" s="35">
        <f t="shared" si="6"/>
        <v>50.9</v>
      </c>
      <c r="DA6" s="35">
        <f t="shared" si="6"/>
        <v>49.05</v>
      </c>
      <c r="DB6" s="35">
        <f t="shared" si="6"/>
        <v>50.94</v>
      </c>
      <c r="DC6" s="33" t="str">
        <f>IF(DC7="-","【-】","【"&amp;SUBSTITUTE(TEXT(DC7,"#,##0.00"),"-","△")&amp;"】")</f>
        <v>【76.67】</v>
      </c>
      <c r="DD6" s="35">
        <f t="shared" ref="DD6:DM6" si="7">DD7</f>
        <v>72.599999999999994</v>
      </c>
      <c r="DE6" s="35">
        <f>DE7</f>
        <v>73.91</v>
      </c>
      <c r="DF6" s="35">
        <f>DF7</f>
        <v>75.59</v>
      </c>
      <c r="DG6" s="35">
        <f>DG7</f>
        <v>77.3</v>
      </c>
      <c r="DH6" s="35">
        <f t="shared" si="7"/>
        <v>73.849999999999994</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c r="A7"/>
      <c r="B7" s="37" t="s">
        <v>89</v>
      </c>
      <c r="C7" s="37" t="s">
        <v>90</v>
      </c>
      <c r="D7" s="37" t="s">
        <v>91</v>
      </c>
      <c r="E7" s="37" t="s">
        <v>92</v>
      </c>
      <c r="F7" s="37" t="s">
        <v>93</v>
      </c>
      <c r="G7" s="37" t="s">
        <v>94</v>
      </c>
      <c r="H7" s="37" t="s">
        <v>95</v>
      </c>
      <c r="I7" s="37" t="s">
        <v>96</v>
      </c>
      <c r="J7" s="37" t="s">
        <v>97</v>
      </c>
      <c r="K7" s="38">
        <v>2300</v>
      </c>
      <c r="L7" s="37" t="s">
        <v>98</v>
      </c>
      <c r="M7" s="38">
        <v>2</v>
      </c>
      <c r="N7" s="38">
        <v>640</v>
      </c>
      <c r="O7" s="39" t="s">
        <v>99</v>
      </c>
      <c r="P7" s="39">
        <v>95.4</v>
      </c>
      <c r="Q7" s="38">
        <v>3</v>
      </c>
      <c r="R7" s="38">
        <v>960</v>
      </c>
      <c r="S7" s="37" t="s">
        <v>100</v>
      </c>
      <c r="T7" s="40">
        <v>129.03</v>
      </c>
      <c r="U7" s="40">
        <v>128.05000000000001</v>
      </c>
      <c r="V7" s="40">
        <v>134.1</v>
      </c>
      <c r="W7" s="40">
        <v>166.55</v>
      </c>
      <c r="X7" s="40">
        <v>179.54</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1718.32</v>
      </c>
      <c r="AQ7" s="40">
        <v>5004.41</v>
      </c>
      <c r="AR7" s="40">
        <v>2808.54</v>
      </c>
      <c r="AS7" s="40">
        <v>3318.8</v>
      </c>
      <c r="AT7" s="40">
        <v>2562.54</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121.32</v>
      </c>
      <c r="BM7" s="40">
        <v>119.13</v>
      </c>
      <c r="BN7" s="40">
        <v>122.95</v>
      </c>
      <c r="BO7" s="40">
        <v>154.77000000000001</v>
      </c>
      <c r="BP7" s="40">
        <v>179.46</v>
      </c>
      <c r="BQ7" s="40">
        <v>95.99</v>
      </c>
      <c r="BR7" s="40">
        <v>94.91</v>
      </c>
      <c r="BS7" s="40">
        <v>90.22</v>
      </c>
      <c r="BT7" s="40">
        <v>90.8</v>
      </c>
      <c r="BU7" s="40">
        <v>93.49</v>
      </c>
      <c r="BV7" s="40">
        <v>112.31</v>
      </c>
      <c r="BW7" s="40">
        <v>50.36</v>
      </c>
      <c r="BX7" s="40">
        <v>51.29</v>
      </c>
      <c r="BY7" s="40">
        <v>49.83</v>
      </c>
      <c r="BZ7" s="40">
        <v>39.49</v>
      </c>
      <c r="CA7" s="40">
        <v>34.44</v>
      </c>
      <c r="CB7" s="40">
        <v>44.55</v>
      </c>
      <c r="CC7" s="40">
        <v>47.36</v>
      </c>
      <c r="CD7" s="40">
        <v>49.94</v>
      </c>
      <c r="CE7" s="40">
        <v>50.56</v>
      </c>
      <c r="CF7" s="40">
        <v>49.4</v>
      </c>
      <c r="CG7" s="40">
        <v>19.07</v>
      </c>
      <c r="CH7" s="40">
        <v>16.739999999999998</v>
      </c>
      <c r="CI7" s="40">
        <v>19.3</v>
      </c>
      <c r="CJ7" s="40">
        <v>22.61</v>
      </c>
      <c r="CK7" s="40">
        <v>25.96</v>
      </c>
      <c r="CL7" s="40">
        <v>27.83</v>
      </c>
      <c r="CM7" s="40">
        <v>35.24</v>
      </c>
      <c r="CN7" s="40">
        <v>35.22</v>
      </c>
      <c r="CO7" s="40">
        <v>34.92</v>
      </c>
      <c r="CP7" s="40">
        <v>34.19</v>
      </c>
      <c r="CQ7" s="40">
        <v>36.65</v>
      </c>
      <c r="CR7" s="40">
        <v>54.01</v>
      </c>
      <c r="CS7" s="40">
        <v>41.74</v>
      </c>
      <c r="CT7" s="40">
        <v>41.74</v>
      </c>
      <c r="CU7" s="40">
        <v>41.74</v>
      </c>
      <c r="CV7" s="40">
        <v>41.74</v>
      </c>
      <c r="CW7" s="40">
        <v>41.74</v>
      </c>
      <c r="CX7" s="40">
        <v>50.28</v>
      </c>
      <c r="CY7" s="40">
        <v>51.42</v>
      </c>
      <c r="CZ7" s="40">
        <v>50.9</v>
      </c>
      <c r="DA7" s="40">
        <v>49.05</v>
      </c>
      <c r="DB7" s="40">
        <v>50.94</v>
      </c>
      <c r="DC7" s="40">
        <v>76.67</v>
      </c>
      <c r="DD7" s="40">
        <v>72.599999999999994</v>
      </c>
      <c r="DE7" s="40">
        <v>73.91</v>
      </c>
      <c r="DF7" s="40">
        <v>75.59</v>
      </c>
      <c r="DG7" s="40">
        <v>77.3</v>
      </c>
      <c r="DH7" s="40">
        <v>73.849999999999994</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129.03</v>
      </c>
      <c r="V11" s="48">
        <f>IF(U6="-",NA(),U6)</f>
        <v>128.05000000000001</v>
      </c>
      <c r="W11" s="48">
        <f>IF(V6="-",NA(),V6)</f>
        <v>134.1</v>
      </c>
      <c r="X11" s="48">
        <f>IF(W6="-",NA(),W6)</f>
        <v>166.55</v>
      </c>
      <c r="Y11" s="48">
        <f>IF(X6="-",NA(),X6)</f>
        <v>179.54</v>
      </c>
      <c r="AE11" s="47" t="s">
        <v>23</v>
      </c>
      <c r="AF11" s="48">
        <f>IF(AE6="-",NA(),AE6)</f>
        <v>0</v>
      </c>
      <c r="AG11" s="48">
        <f>IF(AF6="-",NA(),AF6)</f>
        <v>0</v>
      </c>
      <c r="AH11" s="48">
        <f>IF(AG6="-",NA(),AG6)</f>
        <v>0</v>
      </c>
      <c r="AI11" s="48">
        <f>IF(AH6="-",NA(),AH6)</f>
        <v>0</v>
      </c>
      <c r="AJ11" s="48">
        <f>IF(AI6="-",NA(),AI6)</f>
        <v>0</v>
      </c>
      <c r="AP11" s="47" t="s">
        <v>23</v>
      </c>
      <c r="AQ11" s="48">
        <f>IF(AP6="-",NA(),AP6)</f>
        <v>1718.32</v>
      </c>
      <c r="AR11" s="48">
        <f>IF(AQ6="-",NA(),AQ6)</f>
        <v>5004.41</v>
      </c>
      <c r="AS11" s="48">
        <f>IF(AR6="-",NA(),AR6)</f>
        <v>2808.54</v>
      </c>
      <c r="AT11" s="48">
        <f>IF(AS6="-",NA(),AS6)</f>
        <v>3318.8</v>
      </c>
      <c r="AU11" s="48">
        <f>IF(AT6="-",NA(),AT6)</f>
        <v>2562.54</v>
      </c>
      <c r="BA11" s="47" t="s">
        <v>23</v>
      </c>
      <c r="BB11" s="48">
        <f>IF(BA6="-",NA(),BA6)</f>
        <v>0</v>
      </c>
      <c r="BC11" s="48">
        <f>IF(BB6="-",NA(),BB6)</f>
        <v>0</v>
      </c>
      <c r="BD11" s="48">
        <f>IF(BC6="-",NA(),BC6)</f>
        <v>0</v>
      </c>
      <c r="BE11" s="48">
        <f>IF(BD6="-",NA(),BD6)</f>
        <v>0</v>
      </c>
      <c r="BF11" s="48">
        <f>IF(BE6="-",NA(),BE6)</f>
        <v>0</v>
      </c>
      <c r="BL11" s="47" t="s">
        <v>23</v>
      </c>
      <c r="BM11" s="48">
        <f>IF(BL6="-",NA(),BL6)</f>
        <v>121.32</v>
      </c>
      <c r="BN11" s="48">
        <f>IF(BM6="-",NA(),BM6)</f>
        <v>119.13</v>
      </c>
      <c r="BO11" s="48">
        <f>IF(BN6="-",NA(),BN6)</f>
        <v>122.95</v>
      </c>
      <c r="BP11" s="48">
        <f>IF(BO6="-",NA(),BO6)</f>
        <v>154.77000000000001</v>
      </c>
      <c r="BQ11" s="48">
        <f>IF(BP6="-",NA(),BP6)</f>
        <v>179.46</v>
      </c>
      <c r="BW11" s="47" t="s">
        <v>23</v>
      </c>
      <c r="BX11" s="48">
        <f>IF(BW6="-",NA(),BW6)</f>
        <v>50.36</v>
      </c>
      <c r="BY11" s="48">
        <f>IF(BX6="-",NA(),BX6)</f>
        <v>51.29</v>
      </c>
      <c r="BZ11" s="48">
        <f>IF(BY6="-",NA(),BY6)</f>
        <v>49.83</v>
      </c>
      <c r="CA11" s="48">
        <f>IF(BZ6="-",NA(),BZ6)</f>
        <v>39.49</v>
      </c>
      <c r="CB11" s="48">
        <f>IF(CA6="-",NA(),CA6)</f>
        <v>34.44</v>
      </c>
      <c r="CH11" s="47" t="s">
        <v>23</v>
      </c>
      <c r="CI11" s="48">
        <f>IF(CH6="-",NA(),CH6)</f>
        <v>16.739999999999998</v>
      </c>
      <c r="CJ11" s="48">
        <f>IF(CI6="-",NA(),CI6)</f>
        <v>19.3</v>
      </c>
      <c r="CK11" s="48">
        <f>IF(CJ6="-",NA(),CJ6)</f>
        <v>22.61</v>
      </c>
      <c r="CL11" s="48">
        <f>IF(CK6="-",NA(),CK6)</f>
        <v>25.96</v>
      </c>
      <c r="CM11" s="48">
        <f>IF(CL6="-",NA(),CL6)</f>
        <v>27.83</v>
      </c>
      <c r="CS11" s="47" t="s">
        <v>23</v>
      </c>
      <c r="CT11" s="48">
        <f>IF(CS6="-",NA(),CS6)</f>
        <v>41.74</v>
      </c>
      <c r="CU11" s="48">
        <f>IF(CT6="-",NA(),CT6)</f>
        <v>41.74</v>
      </c>
      <c r="CV11" s="48">
        <f>IF(CU6="-",NA(),CU6)</f>
        <v>41.74</v>
      </c>
      <c r="CW11" s="48">
        <f>IF(CV6="-",NA(),CV6)</f>
        <v>41.74</v>
      </c>
      <c r="CX11" s="48">
        <f>IF(CW6="-",NA(),CW6)</f>
        <v>41.74</v>
      </c>
      <c r="DD11" s="47" t="s">
        <v>23</v>
      </c>
      <c r="DE11" s="48">
        <f>IF(DD6="-",NA(),DD6)</f>
        <v>72.599999999999994</v>
      </c>
      <c r="DF11" s="48">
        <f>IF(DE6="-",NA(),DE6)</f>
        <v>73.91</v>
      </c>
      <c r="DG11" s="48">
        <f>IF(DF6="-",NA(),DF6)</f>
        <v>75.59</v>
      </c>
      <c r="DH11" s="48">
        <f>IF(DG6="-",NA(),DG6)</f>
        <v>77.3</v>
      </c>
      <c r="DI11" s="48">
        <f>IF(DH6="-",NA(),DH6)</f>
        <v>73.849999999999994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2023-01-26T08:13:16Z</cp:lastPrinted>
  <dcterms:created xsi:type="dcterms:W3CDTF">2022-12-01T02:37:00Z</dcterms:created>
  <dcterms:modified xsi:type="dcterms:W3CDTF">2023-01-26T08:13:20Z</dcterms:modified>
  <cp:category/>
</cp:coreProperties>
</file>