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1宇佐市\"/>
    </mc:Choice>
  </mc:AlternateContent>
  <workbookProtection workbookAlgorithmName="SHA-512" workbookHashValue="qCI+YuZpGmWxKl994PfAsm54nctdtpV/h5WvkbipVtXLR7H5ugtx5yJkb9asLShlzf5xqmjTvhUu5x3zkfrSnQ==" workbookSaltValue="uICllDVdXFrQkU/DYxWooA==" workbookSpinCount="100000" lockStructure="1"/>
  <bookViews>
    <workbookView xWindow="-105" yWindow="-105" windowWidth="23250" windowHeight="12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BB10" i="4"/>
  <c r="AD10" i="4"/>
  <c r="BB8" i="4"/>
  <c r="AT8" i="4"/>
  <c r="AD8" i="4"/>
  <c r="W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<sst xmlns="http://schemas.openxmlformats.org/spreadsheetml/2006/main" count="297" uniqueCount="116">
  <si>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</si>
  <si>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</si>
  <si>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</si>
  <si>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</si>
  <si>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</si>
  <si>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</si>
  <si>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</si>
  <si>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</si>
  <si>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</si>
  <si>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</si>
  <si>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</si>
  <si>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</si>
  <si>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</si>
  <si>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</si>
  <si>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</si>
  <si>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</si>
  <si>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</si>
  <si>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</si>
  <si>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</si>
  <si>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</si>
  <si>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</si>
  <si>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</si>
  <si>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</si>
  <si>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</si>
  <si>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</si>
  <si>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</si>
  <si>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</si>
  <si>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</si>
  <si>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</si>
  <si>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</si>
  <si>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</si>
  <si>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</si>
  <si>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</si>
  <si>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</si>
  <si>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</si>
  <si>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</si>
  <si>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</si>
  <si>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</si>
  <si>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</si>
  <si>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</si>
  <si>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</si>
  <si>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</si>
  <si>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</si>
  <si>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</si>
  <si>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</si>
  <si>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</si>
  <si>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</si>
  <si>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</si>
  <si>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</si>
  <si>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</si>
  <si>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</si>
  <si>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</si>
  <si>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</si>
  <si>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</si>
  <si>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</si>
  <si>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</si>
  <si>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</si>
  <si>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</si>
  <si>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</si>
  <si>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</si>
  <si>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</si>
  <si>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</si>
  <si>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</si>
  <si>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</si>
  <si>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</si>
  <si>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</si>
  <si>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</si>
  <si>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</si>
  <si>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</si>
  <si>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</si>
  <si>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</si>
  <si>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</si>
  <si>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</si>
  <si>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</si>
  <si>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</si>
  <si>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</si>
  <si>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</si>
  <si>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</si>
  <si>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</si>
  <si>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</si>
  <si>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</si>
  <si>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</si>
  <si>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</si>
  <si>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</si>
  <si>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</si>
  <si>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</si>
  <si>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</si>
  <si>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</si>
  <si>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</si>
  <si>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</si>
  <si>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</si>
  <si>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</si>
  <si>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</si>
  <si>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</si>
  <si>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</si>
  <si>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</si>
  <si>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</si>
  <si>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</si>
  <si>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</si>
  <si>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</si>
  <si>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</si>
  <si>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</si>
  <si>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</si>
  <si>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</si>
  <si>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</si>
  <si>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</si>
  <si>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</si>
  <si>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</si>
  <si>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</si>
  <si>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</si>
  <si>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</si>
  <si>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</si>
  <si>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</si>
  <si>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</si>
  <si>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9" eb="222">
      <t>ゲスイドウ</t>
    </rPh>
    <rPh sb="222" eb="224">
      <t>ジギョウイコウ</t>
    </rPh>
    <phoneticPr fontId="4"/>
  </si>
  <si>
    <t>①『経常収支比率』
　減価償却費が大きいことが100％を下回る主な要因となった。黒字化に向けて費用削減を検討していく。
②『累積欠損金比率』
　使用料収入増加のため、水洗化率向上の取組を継続していく。
③『流動比率』
　保有現金が少ないため、類似団体と比して流動比率が低い。水洗化率向上に取り組み経営改善を図っていく。
④『企業債残高対事業規模比率』
 企業債償還を進め、正常化を目指す。  
⑤『経費回収率』
　類似団体の平均値は上回っているものの、今後の人口減少を鑑み、適正な料金設定の在り方も含めて今後、様々な観点から検討を行いたい。
⑥『汚水処理原価』
　効率的な汚水処理が実施されている。
⑦『施設利用率』
　施設の利用率を上げるため、水洗化率向上の取組を継続する。
⑧『水洗化率』
　集落周辺水域の水質保全の観点や、使用料収入の増加を図るため水洗化率向上の取組は継続する必要がある。</t>
    <rPh sb="33" eb="35">
      <t>ヨウイン</t>
    </rPh>
    <rPh sb="83" eb="86">
      <t>スイセンカ</t>
    </rPh>
    <rPh sb="86" eb="87">
      <t>リツ</t>
    </rPh>
    <rPh sb="87" eb="89">
      <t>コウジョウ</t>
    </rPh>
    <rPh sb="90" eb="92">
      <t>トリクミ</t>
    </rPh>
    <rPh sb="93" eb="95">
      <t>ケイゾク</t>
    </rPh>
    <rPh sb="168" eb="170">
      <t>ジギョウ</t>
    </rPh>
    <rPh sb="170" eb="172">
      <t>キボ</t>
    </rPh>
    <rPh sb="282" eb="285">
      <t>コウリツテキ</t>
    </rPh>
    <rPh sb="286" eb="288">
      <t>オスイ</t>
    </rPh>
    <rPh sb="288" eb="290">
      <t>ショリ</t>
    </rPh>
    <rPh sb="291" eb="293">
      <t>ジッシ</t>
    </rPh>
    <rPh sb="302" eb="304">
      <t>シセツ</t>
    </rPh>
    <rPh sb="304" eb="306">
      <t>リヨウ</t>
    </rPh>
    <rPh sb="306" eb="307">
      <t>リツ</t>
    </rPh>
    <rPh sb="310" eb="312">
      <t>シセツ</t>
    </rPh>
    <rPh sb="313" eb="315">
      <t>リヨウ</t>
    </rPh>
    <rPh sb="315" eb="316">
      <t>リツ</t>
    </rPh>
    <rPh sb="317" eb="318">
      <t>ア</t>
    </rPh>
    <rPh sb="323" eb="326">
      <t>スイセンカ</t>
    </rPh>
    <rPh sb="326" eb="327">
      <t>リツ</t>
    </rPh>
    <rPh sb="327" eb="329">
      <t>コウジョウ</t>
    </rPh>
    <rPh sb="330" eb="332">
      <t>トリクミ</t>
    </rPh>
    <rPh sb="333" eb="335">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</si>
</sst>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5B-4AB3-AD61-0A2C625D24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F5B-4AB3-AD61-0A2C625D24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38.69</c:v>
                </c:pt>
                <c:pt idx="4">
                  <c:v>40.61</c:v>
                </c:pt>
              </c:numCache>
            </c:numRef>
          </c:val>
          <c:extLst>
            <c:ext xmlns:c16="http://schemas.microsoft.com/office/drawing/2014/chart" uri="{C3380CC4-5D6E-409C-BE32-E72D297353CC}">
              <c16:uniqueId val="{00000000-CC40-4210-AD59-525683C465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C40-4210-AD59-525683C465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73.459999999999994</c:v>
                </c:pt>
                <c:pt idx="4">
                  <c:v>73.81</c:v>
                </c:pt>
              </c:numCache>
            </c:numRef>
          </c:val>
          <c:extLst>
            <c:ext xmlns:c16="http://schemas.microsoft.com/office/drawing/2014/chart" uri="{C3380CC4-5D6E-409C-BE32-E72D297353CC}">
              <c16:uniqueId val="{00000000-DE61-4D1B-A4C7-1E1801EFED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E61-4D1B-A4C7-1E1801EFED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90.69</c:v>
                </c:pt>
                <c:pt idx="4">
                  <c:v>90.99</c:v>
                </c:pt>
              </c:numCache>
            </c:numRef>
          </c:val>
          <c:extLst>
            <c:ext xmlns:c16="http://schemas.microsoft.com/office/drawing/2014/chart" uri="{C3380CC4-5D6E-409C-BE32-E72D297353CC}">
              <c16:uniqueId val="{00000000-AF86-4FD4-B672-9B35765DAB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F86-4FD4-B672-9B35765DAB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3.94</c:v>
                </c:pt>
                <c:pt idx="4">
                  <c:v>7.77</c:v>
                </c:pt>
              </c:numCache>
            </c:numRef>
          </c:val>
          <c:extLst>
            <c:ext xmlns:c16="http://schemas.microsoft.com/office/drawing/2014/chart" uri="{C3380CC4-5D6E-409C-BE32-E72D297353CC}">
              <c16:uniqueId val="{00000000-3056-4F4E-A720-5F2C709937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056-4F4E-A720-5F2C709937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67-463C-8D96-88D6F0B8D5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567-463C-8D96-88D6F0B8D5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82.17</c:v>
                </c:pt>
                <c:pt idx="4">
                  <c:v>143.59</c:v>
                </c:pt>
              </c:numCache>
            </c:numRef>
          </c:val>
          <c:extLst>
            <c:ext xmlns:c16="http://schemas.microsoft.com/office/drawing/2014/chart" uri="{C3380CC4-5D6E-409C-BE32-E72D297353CC}">
              <c16:uniqueId val="{00000000-05EB-42C6-9516-7963728286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05EB-42C6-9516-7963728286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9.64</c:v>
                </c:pt>
                <c:pt idx="4">
                  <c:v>7.72</c:v>
                </c:pt>
              </c:numCache>
            </c:numRef>
          </c:val>
          <c:extLst>
            <c:ext xmlns:c16="http://schemas.microsoft.com/office/drawing/2014/chart" uri="{C3380CC4-5D6E-409C-BE32-E72D297353CC}">
              <c16:uniqueId val="{00000000-97A6-45E3-9F53-621AB0BA8E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7A6-45E3-9F53-621AB0BA8E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2329.9899999999998</c:v>
                </c:pt>
                <c:pt idx="4">
                  <c:v>1892.07</c:v>
                </c:pt>
              </c:numCache>
            </c:numRef>
          </c:val>
          <c:extLst>
            <c:ext xmlns:c16="http://schemas.microsoft.com/office/drawing/2014/chart" uri="{C3380CC4-5D6E-409C-BE32-E72D297353CC}">
              <c16:uniqueId val="{00000000-36DF-4E3B-994E-CAE246E7F1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36DF-4E3B-994E-CAE246E7F1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59.6</c:v>
                </c:pt>
                <c:pt idx="4">
                  <c:v>61.09</c:v>
                </c:pt>
              </c:numCache>
            </c:numRef>
          </c:val>
          <c:extLst>
            <c:ext xmlns:c16="http://schemas.microsoft.com/office/drawing/2014/chart" uri="{C3380CC4-5D6E-409C-BE32-E72D297353CC}">
              <c16:uniqueId val="{00000000-C366-42F0-94DA-F3F742B25E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C366-42F0-94DA-F3F742B25E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188.23</c:v>
                </c:pt>
                <c:pt idx="4">
                  <c:v>182.22</c:v>
                </c:pt>
              </c:numCache>
            </c:numRef>
          </c:val>
          <c:extLst>
            <c:ext xmlns:c16="http://schemas.microsoft.com/office/drawing/2014/chart" uri="{C3380CC4-5D6E-409C-BE32-E72D297353CC}">
              <c16:uniqueId val="{00000000-8210-47EB-9225-4DE1D4E5E9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210-47EB-9225-4DE1D4E5E9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宇佐市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54000</v>
      </c>
      <c r="AM8" s="42"/>
      <c r="AN8" s="42"/>
      <c r="AO8" s="42"/>
      <c r="AP8" s="42"/>
      <c r="AQ8" s="42"/>
      <c r="AR8" s="42"/>
      <c r="AS8" s="42"/>
      <c r="AT8" s="35">
        <f>データ!T6</f>
        <v>439.05</v>
      </c>
      <c r="AU8" s="35"/>
      <c r="AV8" s="35"/>
      <c r="AW8" s="35"/>
      <c r="AX8" s="35"/>
      <c r="AY8" s="35"/>
      <c r="AZ8" s="35"/>
      <c r="BA8" s="35"/>
      <c r="BB8" s="35">
        <f>データ!U6</f>
        <v>122.99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62.48</v>
      </c>
      <c r="J10" s="35"/>
      <c r="K10" s="35"/>
      <c r="L10" s="35"/>
      <c r="M10" s="35"/>
      <c r="N10" s="35"/>
      <c r="O10" s="35"/>
      <c r="P10" s="35">
        <f>データ!P6</f>
        <v>6.13</v>
      </c>
      <c r="Q10" s="35"/>
      <c r="R10" s="35"/>
      <c r="S10" s="35"/>
      <c r="T10" s="35"/>
      <c r="U10" s="35"/>
      <c r="V10" s="35"/>
      <c r="W10" s="35">
        <f>データ!Q6</f>
        <v>98.99</v>
      </c>
      <c r="X10" s="35"/>
      <c r="Y10" s="35"/>
      <c r="Z10" s="35"/>
      <c r="AA10" s="35"/>
      <c r="AB10" s="35"/>
      <c r="AC10" s="35"/>
      <c r="AD10" s="42">
        <f>データ!R6</f>
        <v>3080</v>
      </c>
      <c r="AE10" s="42"/>
      <c r="AF10" s="42"/>
      <c r="AG10" s="42"/>
      <c r="AH10" s="42"/>
      <c r="AI10" s="42"/>
      <c r="AJ10" s="42"/>
      <c r="AK10" s="2"/>
      <c r="AL10" s="42">
        <f>データ!V6</f>
        <v>3287</v>
      </c>
      <c r="AM10" s="42"/>
      <c r="AN10" s="42"/>
      <c r="AO10" s="42"/>
      <c r="AP10" s="42"/>
      <c r="AQ10" s="42"/>
      <c r="AR10" s="42"/>
      <c r="AS10" s="42"/>
      <c r="AT10" s="35">
        <f>データ!W6</f>
        <v>1.97</v>
      </c>
      <c r="AU10" s="35"/>
      <c r="AV10" s="35"/>
      <c r="AW10" s="35"/>
      <c r="AX10" s="35"/>
      <c r="AY10" s="35"/>
      <c r="AZ10" s="35"/>
      <c r="BA10" s="35"/>
      <c r="BB10" s="35">
        <f>データ!X6</f>
        <v>1668.53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PKtMXEFzt/rx6geTLScGaFddNM/UipvWnQNeNDQlxjt39nRLLaA5GHTfNndXjH4ZnWIHetwmKlk24dNRHWwL9g==" saltValue="WVP9351aWeNves+lkuxQI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442119</v>
      </c>
      <c r="D6" s="19">
        <f t="shared" si="3"/>
        <v>46</v>
      </c>
      <c r="E6" s="19">
        <f t="shared" si="3"/>
        <v>17</v>
      </c>
      <c r="F6" s="19">
        <f t="shared" si="3"/>
        <v>5</v>
      </c>
      <c r="G6" s="19">
        <f t="shared" si="3"/>
        <v>0</v>
      </c>
      <c r="H6" s="19" t="str">
        <f t="shared" si="3"/>
        <v>大分県　宇佐市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62.48</v>
      </c>
      <c r="P6" s="20">
        <f t="shared" si="3"/>
        <v>6.13</v>
      </c>
      <c r="Q6" s="20">
        <f t="shared" si="3"/>
        <v>98.99</v>
      </c>
      <c r="R6" s="20">
        <f t="shared" si="3"/>
        <v>3080</v>
      </c>
      <c r="S6" s="20">
        <f t="shared" si="3"/>
        <v>54000</v>
      </c>
      <c r="T6" s="20">
        <f t="shared" si="3"/>
        <v>439.05</v>
      </c>
      <c r="U6" s="20">
        <f t="shared" si="3"/>
        <v>122.99</v>
      </c>
      <c r="V6" s="20">
        <f t="shared" si="3"/>
        <v>3287</v>
      </c>
      <c r="W6" s="20">
        <f t="shared" si="3"/>
        <v>1.97</v>
      </c>
      <c r="X6" s="20">
        <f t="shared" si="3"/>
        <v>1668.53</v>
      </c>
      <c r="Y6" s="21" t="str">
        <f>IF(Y7="",NA(),Y7)</f>
        <v>-</v>
      </c>
      <c r="Z6" s="21" t="str">
        <f t="shared" ref="Z6:AH6" si="4">IF(Z7="",NA(),Z7)</f>
        <v>-</v>
      </c>
      <c r="AA6" s="21" t="str">
        <f t="shared" si="4"/>
        <v>-</v>
      </c>
      <c r="AB6" s="21">
        <f t="shared" si="4"/>
        <v>90.69</v>
      </c>
      <c r="AC6" s="21">
        <f t="shared" si="4"/>
        <v>90.99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82.17</v>
      </c>
      <c r="AN6" s="21">
        <f t="shared" si="5"/>
        <v>143.59</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9.64</v>
      </c>
      <c r="AY6" s="21">
        <f t="shared" si="6"/>
        <v>7.72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2329.9899999999998</v>
      </c>
      <c r="BJ6" s="21">
        <f t="shared" si="7"/>
        <v>1892.07</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59.6</v>
      </c>
      <c r="BU6" s="21">
        <f t="shared" si="8"/>
        <v>61.09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188.23</v>
      </c>
      <c r="CF6" s="21">
        <f t="shared" si="9"/>
        <v>182.22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38.69</v>
      </c>
      <c r="CQ6" s="21">
        <f t="shared" si="10"/>
        <v>40.61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73.459999999999994</v>
      </c>
      <c r="DB6" s="21">
        <f t="shared" si="11"/>
        <v>73.81</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3.94</v>
      </c>
      <c r="DM6" s="21">
        <f t="shared" si="12"/>
        <v>7.77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442119</v>
      </c>
      <c r="D7" s="23">
        <v>46</v>
      </c>
      <c r="E7" s="23">
        <v>17</v>
      </c>
      <c r="F7" s="23">
        <v>5</v>
      </c>
      <c r="G7" s="23">
        <v>0</v>
      </c>
      <c r="H7" s="23" t="s">
        <v>96</v>
      </c>
      <c r="I7" s="23" t="s">
        <v>97</v>
      </c>
      <c r="J7" s="23" t="s">
        <v>98</v>
      </c>
      <c r="K7" s="23" t="s">
        <v>99</v>
      </c>
      <c r="L7" s="23" t="s">
        <v>100</v>
      </c>
      <c r="M7" s="23" t="s">
        <v>101</v>
      </c>
      <c r="N7" s="24" t="s">
        <v>102</v>
      </c>
      <c r="O7" s="24">
        <v>62.48</v>
      </c>
      <c r="P7" s="24">
        <v>6.13</v>
      </c>
      <c r="Q7" s="24">
        <v>98.99</v>
      </c>
      <c r="R7" s="24">
        <v>3080</v>
      </c>
      <c r="S7" s="24">
        <v>54000</v>
      </c>
      <c r="T7" s="24">
        <v>439.05</v>
      </c>
      <c r="U7" s="24">
        <v>122.99</v>
      </c>
      <c r="V7" s="24">
        <v>3287</v>
      </c>
      <c r="W7" s="24">
        <v>1.97</v>
      </c>
      <c r="X7" s="24">
        <v>1668.53</v>
      </c>
      <c r="Y7" s="24" t="s">
        <v>102</v>
      </c>
      <c r="Z7" s="24" t="s">
        <v>102</v>
      </c>
      <c r="AA7" s="24" t="s">
        <v>102</v>
      </c>
      <c r="AB7" s="24">
        <v>90.69</v>
      </c>
      <c r="AC7" s="24">
        <v>90.99</v>
      </c>
      <c r="AD7" s="24" t="s">
        <v>102</v>
      </c>
      <c r="AE7" s="24" t="s">
        <v>102</v>
      </c>
      <c r="AF7" s="24" t="s">
        <v>102</v>
      </c>
      <c r="AG7" s="24">
        <v>106.37</v>
      </c>
      <c r="AH7" s="24">
        <v>106.07</v>
      </c>
      <c r="AI7" s="24">
        <v>104.16</v>
      </c>
      <c r="AJ7" s="24" t="s">
        <v>102</v>
      </c>
      <c r="AK7" s="24" t="s">
        <v>102</v>
      </c>
      <c r="AL7" s="24" t="s">
        <v>102</v>
      </c>
      <c r="AM7" s="24">
        <v>82.17</v>
      </c>
      <c r="AN7" s="24">
        <v>143.59</v>
      </c>
      <c r="AO7" s="24" t="s">
        <v>102</v>
      </c>
      <c r="AP7" s="24" t="s">
        <v>102</v>
      </c>
      <c r="AQ7" s="24" t="s">
        <v>102</v>
      </c>
      <c r="AR7" s="24">
        <v>139.02000000000001</v>
      </c>
      <c r="AS7" s="24">
        <v>132.04</v>
      </c>
      <c r="AT7" s="24">
        <v>128.22999999999999</v>
      </c>
      <c r="AU7" s="24" t="s">
        <v>102</v>
      </c>
      <c r="AV7" s="24" t="s">
        <v>102</v>
      </c>
      <c r="AW7" s="24" t="s">
        <v>102</v>
      </c>
      <c r="AX7" s="24">
        <v>9.64</v>
      </c>
      <c r="AY7" s="24">
        <v>7.72</v>
      </c>
      <c r="AZ7" s="24" t="s">
        <v>102</v>
      </c>
      <c r="BA7" s="24" t="s">
        <v>102</v>
      </c>
      <c r="BB7" s="24" t="s">
        <v>102</v>
      </c>
      <c r="BC7" s="24">
        <v>29.13</v>
      </c>
      <c r="BD7" s="24">
        <v>35.69</v>
      </c>
      <c r="BE7" s="24">
        <v>34.770000000000003</v>
      </c>
      <c r="BF7" s="24" t="s">
        <v>102</v>
      </c>
      <c r="BG7" s="24" t="s">
        <v>102</v>
      </c>
      <c r="BH7" s="24" t="s">
        <v>102</v>
      </c>
      <c r="BI7" s="24">
        <v>2329.9899999999998</v>
      </c>
      <c r="BJ7" s="24">
        <v>1892.07</v>
      </c>
      <c r="BK7" s="24" t="s">
        <v>102</v>
      </c>
      <c r="BL7" s="24" t="s">
        <v>102</v>
      </c>
      <c r="BM7" s="24" t="s">
        <v>102</v>
      </c>
      <c r="BN7" s="24">
        <v>867.83</v>
      </c>
      <c r="BO7" s="24">
        <v>791.76</v>
      </c>
      <c r="BP7" s="24">
        <v>786.37</v>
      </c>
      <c r="BQ7" s="24" t="s">
        <v>102</v>
      </c>
      <c r="BR7" s="24" t="s">
        <v>102</v>
      </c>
      <c r="BS7" s="24" t="s">
        <v>102</v>
      </c>
      <c r="BT7" s="24">
        <v>59.6</v>
      </c>
      <c r="BU7" s="24">
        <v>61.09</v>
      </c>
      <c r="BV7" s="24" t="s">
        <v>102</v>
      </c>
      <c r="BW7" s="24" t="s">
        <v>102</v>
      </c>
      <c r="BX7" s="24" t="s">
        <v>102</v>
      </c>
      <c r="BY7" s="24">
        <v>57.08</v>
      </c>
      <c r="BZ7" s="24">
        <v>56.26</v>
      </c>
      <c r="CA7" s="24">
        <v>60.65</v>
      </c>
      <c r="CB7" s="24" t="s">
        <v>102</v>
      </c>
      <c r="CC7" s="24" t="s">
        <v>102</v>
      </c>
      <c r="CD7" s="24" t="s">
        <v>102</v>
      </c>
      <c r="CE7" s="24">
        <v>188.23</v>
      </c>
      <c r="CF7" s="24">
        <v>182.22</v>
      </c>
      <c r="CG7" s="24" t="s">
        <v>102</v>
      </c>
      <c r="CH7" s="24" t="s">
        <v>102</v>
      </c>
      <c r="CI7" s="24" t="s">
        <v>102</v>
      </c>
      <c r="CJ7" s="24">
        <v>274.99</v>
      </c>
      <c r="CK7" s="24">
        <v>282.08999999999997</v>
      </c>
      <c r="CL7" s="24">
        <v>256.97000000000003</v>
      </c>
      <c r="CM7" s="24" t="s">
        <v>102</v>
      </c>
      <c r="CN7" s="24" t="s">
        <v>102</v>
      </c>
      <c r="CO7" s="24" t="s">
        <v>102</v>
      </c>
      <c r="CP7" s="24">
        <v>38.69</v>
      </c>
      <c r="CQ7" s="24">
        <v>40.61</v>
      </c>
      <c r="CR7" s="24" t="s">
        <v>102</v>
      </c>
      <c r="CS7" s="24" t="s">
        <v>102</v>
      </c>
      <c r="CT7" s="24" t="s">
        <v>102</v>
      </c>
      <c r="CU7" s="24">
        <v>54.83</v>
      </c>
      <c r="CV7" s="24">
        <v>66.53</v>
      </c>
      <c r="CW7" s="24">
        <v>61.14</v>
      </c>
      <c r="CX7" s="24" t="s">
        <v>102</v>
      </c>
      <c r="CY7" s="24" t="s">
        <v>102</v>
      </c>
      <c r="CZ7" s="24" t="s">
        <v>102</v>
      </c>
      <c r="DA7" s="24">
        <v>73.459999999999994</v>
      </c>
      <c r="DB7" s="24">
        <v>73.81</v>
      </c>
      <c r="DC7" s="24" t="s">
        <v>102</v>
      </c>
      <c r="DD7" s="24" t="s">
        <v>102</v>
      </c>
      <c r="DE7" s="24" t="s">
        <v>102</v>
      </c>
      <c r="DF7" s="24">
        <v>84.7</v>
      </c>
      <c r="DG7" s="24">
        <v>84.67</v>
      </c>
      <c r="DH7" s="24">
        <v>86.91</v>
      </c>
      <c r="DI7" s="24" t="s">
        <v>102</v>
      </c>
      <c r="DJ7" s="24" t="s">
        <v>102</v>
      </c>
      <c r="DK7" s="24" t="s">
        <v>102</v>
      </c>
      <c r="DL7" s="24">
        <v>3.94</v>
      </c>
      <c r="DM7" s="24">
        <v>7.77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2023-01-25T23:58:36Z</cp:lastPrinted>
  <dcterms:created xsi:type="dcterms:W3CDTF">2022-12-01T01:37:56Z</dcterms:created>
  <dcterms:modified xsi:type="dcterms:W3CDTF">2023-01-25T23:58:39Z</dcterms:modified>
  <cp:category/>
</cp:coreProperties>
</file>