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AM37" i="10"/>
  <c r="U37" i="10"/>
  <c r="C37"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l="1"/>
  <c r="BE36" i="10" s="1"/>
  <c r="BE37" i="10" s="1"/>
  <c r="BW34" i="10"/>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<sst xmlns="http://schemas.openxmlformats.org/spreadsheetml/2006/main" count="1162" uniqueCount="631">
  <si>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</si>
  <si>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</si>
  <si>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</si>
  <si>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</si>
  <si>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</si>
  <si>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</si>
  <si>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</si>
  <si>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</si>
  <si>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</si>
  <si>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</si>
  <si>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</si>
  <si>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</si>
  <si>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</si>
  <si>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</si>
  <si>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</si>
  <si>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</si>
  <si>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</si>
  <si>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</si>
  <si>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</si>
  <si>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</si>
  <si>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</si>
  <si>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</si>
  <si>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</si>
  <si>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</si>
  <si>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</si>
  <si>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</si>
  <si>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</si>
  <si>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</si>
  <si>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</si>
  <si>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</si>
  <si>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</si>
  <si>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</si>
  <si>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</si>
  <si>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</si>
  <si>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</si>
  <si>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</si>
  <si>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</si>
  <si>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</si>
  <si>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</si>
  <si>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</si>
  <si>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</si>
  <si>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</si>
  <si>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</si>
  <si>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</si>
  <si>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</si>
  <si>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</si>
  <si>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</si>
  <si>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</si>
  <si>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</si>
  <si>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</si>
  <si>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</si>
  <si>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</si>
  <si>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</si>
  <si>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</si>
  <si>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</si>
  <si>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</si>
  <si>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</si>
  <si>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</si>
  <si>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</si>
  <si>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</si>
  <si>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</si>
  <si>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</si>
  <si>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</si>
  <si>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</si>
  <si>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</si>
  <si>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</si>
  <si>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</si>
  <si>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</si>
  <si>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</si>
  <si>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</si>
  <si>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</si>
  <si>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</si>
  <si>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</si>
  <si>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</si>
  <si>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</si>
  <si>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</si>
  <si>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</si>
  <si>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</si>
  <si>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</si>
  <si>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</si>
  <si>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</si>
  <si>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</si>
  <si>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</si>
  <si>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</si>
  <si>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</si>
  <si>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</si>
  <si>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</si>
  <si>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</si>
  <si>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</si>
  <si>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</si>
  <si>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</si>
  <si>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</si>
  <si>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</si>
  <si>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</si>
  <si>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</si>
  <si>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</si>
  <si>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</si>
  <si>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</si>
  <si>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</si>
  <si>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</si>
  <si>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</si>
  <si>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</si>
  <si>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</si>
  <si>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</si>
  <si>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</si>
  <si>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</si>
  <si>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</si>
  <si>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</si>
  <si>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</si>
  <si>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</si>
  <si>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</si>
  <si>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</si>
  <si>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</si>
  <si>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</si>
  <si>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</si>
  <si>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</si>
  <si>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</si>
  <si>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</si>
  <si>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</si>
  <si>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</si>
  <si>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</si>
  <si>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</si>
  <si>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</si>
  <si>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</si>
  <si>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</si>
  <si>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</si>
  <si>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</si>
  <si>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</si>
  <si>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</si>
  <si>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</si>
  <si>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</si>
  <si>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</si>
  <si>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</si>
  <si>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</si>
  <si>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</si>
  <si>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</si>
  <si>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</si>
  <si>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</si>
  <si>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</si>
  <si>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</si>
  <si>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</si>
  <si>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</si>
  <si>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</si>
  <si>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</si>
  <si>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</si>
  <si>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</si>
  <si>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</si>
  <si>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</si>
  <si>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</si>
  <si>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</si>
  <si>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</si>
  <si>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</si>
  <si>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</si>
  <si>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</si>
  <si>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</si>
  <si>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</si>
  <si>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</si>
  <si>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</si>
  <si>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</si>
  <si>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</si>
  <si>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</si>
  <si>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</si>
  <si>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</si>
  <si>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</si>
  <si>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</si>
  <si>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</si>
  <si>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</si>
  <si>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</si>
  <si>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</si>
  <si>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</si>
  <si>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</si>
  <si>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</si>
  <si>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</si>
  <si>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</si>
  <si>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</si>
  <si>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</si>
  <si>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</si>
  <si>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</si>
  <si>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</si>
  <si>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</si>
  <si>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</si>
  <si>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</si>
  <si>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</si>
  <si>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</si>
  <si>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</si>
  <si>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</si>
  <si>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</si>
  <si>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</si>
  <si>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</si>
  <si>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</si>
  <si>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</si>
  <si>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</si>
  <si>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</si>
  <si>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</si>
  <si>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</si>
  <si>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</si>
  <si>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</si>
  <si>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</si>
  <si>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</si>
  <si>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</si>
  <si>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</si>
  <si>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</si>
  <si>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</si>
  <si>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</si>
  <si>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</si>
  <si>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</si>
  <si>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</si>
  <si>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</si>
  <si>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</si>
  <si>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</si>
  <si>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</si>
  <si>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</si>
  <si>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大分県国東市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</si>
  <si>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</si>
  <si>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</si>
  <si>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</si>
  <si>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</si>
  <si>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</si>
  <si>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</si>
  <si>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</si>
  <si>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</si>
  <si>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</si>
  <si>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</si>
  <si>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</si>
  <si>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</si>
  <si>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</si>
  <si>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</si>
  <si>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</si>
  <si>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</si>
  <si>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</si>
  <si>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</si>
  <si>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</si>
  <si>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</si>
  <si>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</si>
  <si>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</si>
  <si>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</si>
  <si>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</si>
  <si>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</si>
  <si>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</si>
  <si>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</si>
  <si>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</si>
  <si>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</si>
  <si>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</si>
  <si>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</si>
  <si>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</si>
  <si>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</si>
  <si>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</si>
  <si>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</si>
  <si>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</si>
  <si>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</si>
  <si>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</si>
  <si>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</si>
  <si>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</si>
  <si>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</si>
  <si>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</si>
  <si>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</si>
  <si>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</si>
  <si>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</si>
  <si>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</si>
  <si>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</si>
  <si>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</si>
  <si>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</si>
  <si>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</si>
  <si>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</si>
  <si>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</si>
  <si>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</si>
  <si>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</si>
  <si>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</si>
  <si>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</si>
  <si>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</si>
  <si>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</si>
  <si>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</si>
  <si>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</si>
  <si>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</si>
  <si>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</si>
  <si>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</si>
  <si>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</si>
  <si>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</si>
  <si>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</si>
  <si>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</si>
  <si>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</si>
  <si>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</si>
  <si>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</si>
  <si>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</si>
  <si>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</si>
  <si>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</si>
  <si>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</si>
  <si>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</si>
  <si>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</si>
  <si>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</si>
  <si>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</si>
  <si>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</si>
  <si>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</si>
  <si>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</si>
  <si>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</si>
  <si>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</si>
  <si>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</si>
  <si>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</si>
  <si>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</si>
  <si>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</si>
  <si>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</si>
  <si>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</si>
  <si>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</si>
  <si>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</si>
  <si>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</si>
  <si>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</si>
  <si>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</si>
  <si>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</si>
  <si>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</si>
  <si>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</si>
  <si>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</si>
  <si>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</si>
  <si>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</si>
  <si>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</si>
  <si>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</si>
  <si>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</si>
  <si>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</si>
  <si>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</si>
  <si>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</si>
  <si>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</si>
  <si>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</si>
  <si>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</si>
  <si>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</si>
  <si>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</si>
  <si>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</si>
  <si>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</si>
  <si>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</si>
  <si>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</si>
  <si>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</si>
  <si>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</si>
  <si>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</si>
  <si>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</si>
  <si>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</si>
  <si>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</si>
  <si>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</si>
  <si>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</si>
  <si>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</si>
  <si>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</si>
  <si>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</si>
  <si>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</si>
  <si>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</si>
  <si>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</si>
  <si>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</si>
  <si>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</si>
  <si>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</si>
  <si>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</si>
  <si>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</si>
  <si>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</si>
  <si>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</si>
  <si>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</si>
  <si>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</si>
  <si>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</si>
  <si>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</si>
  <si>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</si>
  <si>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</si>
  <si>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</si>
  <si>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</si>
  <si>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</si>
  <si>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</si>
  <si>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</si>
  <si>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</si>
  <si>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</si>
  <si>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</si>
  <si>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大分県国東市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</si>
  <si>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</si>
  <si>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</si>
  <si>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</si>
  <si>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</si>
  <si>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</si>
  <si>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</si>
  <si>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</si>
  <si>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</si>
  <si>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</si>
  <si>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</si>
  <si>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</si>
  <si>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</si>
  <si>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</si>
  <si>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</si>
  <si>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</si>
  <si>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</si>
  <si>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</si>
  <si>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</si>
  <si>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</si>
  <si>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</si>
  <si>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</si>
  <si>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</si>
  <si>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</si>
  <si>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</si>
  <si>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</si>
  <si>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</si>
  <si>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</si>
  <si>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</si>
  <si>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</si>
  <si>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</si>
  <si>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</si>
  <si>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</si>
  <si>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</si>
  <si>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</si>
  <si>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</si>
  <si>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</si>
  <si>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</si>
  <si>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</si>
  <si>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</si>
  <si>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</si>
  <si>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</si>
  <si>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</si>
  <si>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市民病院事業特別会計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</si>
  <si>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</si>
  <si>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</si>
  <si>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</si>
  <si>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</si>
  <si>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</si>
  <si>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</si>
  <si>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</si>
  <si>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</si>
  <si>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</si>
  <si>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</si>
  <si>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</si>
  <si>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</si>
  <si>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</si>
  <si>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</si>
  <si>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</si>
  <si>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</si>
  <si>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</si>
  <si>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</si>
  <si>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</si>
  <si>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</si>
  <si>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</si>
  <si>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</si>
  <si>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</si>
  <si>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</si>
  <si>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</si>
  <si>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</si>
  <si>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</si>
  <si>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</si>
  <si>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</si>
  <si>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</si>
  <si>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</si>
  <si>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</si>
  <si>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</si>
  <si>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</si>
  <si>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</si>
  <si>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</si>
  <si>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</si>
  <si>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</si>
  <si>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</si>
  <si>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</si>
  <si>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</si>
  <si>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</si>
  <si>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</si>
  <si>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</si>
  <si>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</si>
  <si>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</si>
  <si>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</si>
  <si>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</si>
  <si>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</si>
  <si>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</si>
  <si>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</si>
  <si>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</si>
  <si>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</si>
  <si>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</si>
  <si>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</si>
  <si>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</si>
  <si>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</si>
  <si>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</si>
  <si>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</si>
  <si>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</si>
  <si>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</si>
  <si>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</si>
  <si>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</si>
  <si>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</si>
  <si>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</si>
  <si>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</si>
  <si>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</si>
  <si>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</si>
  <si>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</si>
  <si>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</si>
  <si>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</si>
  <si>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</si>
  <si>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</si>
  <si>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</si>
  <si>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</si>
  <si>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</si>
  <si>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</si>
  <si>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</si>
  <si>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</si>
  <si>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</si>
  <si>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</si>
  <si>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</si>
  <si>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</si>
  <si>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</si>
  <si>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</si>
  <si>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</si>
  <si>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</si>
  <si>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</si>
  <si>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</si>
  <si>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</si>
  <si>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</si>
  <si>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</si>
  <si>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</si>
  <si>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</si>
  <si>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</si>
  <si>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</si>
  <si>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</si>
  <si>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</si>
  <si>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</si>
  <si>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</si>
  <si>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</si>
  <si>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</si>
  <si>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</si>
  <si>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</si>
  <si>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</si>
  <si>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</si>
  <si>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</si>
  <si>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</si>
  <si>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</si>
  <si>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</si>
  <si>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</si>
  <si>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</si>
  <si>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</si>
  <si>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</si>
  <si>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</si>
  <si>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</si>
  <si>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</si>
  <si>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</si>
  <si>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</si>
  <si>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</si>
  <si>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</si>
  <si>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</si>
  <si>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</si>
  <si>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</si>
  <si>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</si>
  <si>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</si>
  <si>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</si>
  <si>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</si>
  <si>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</si>
  <si>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</si>
  <si>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</si>
  <si>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</si>
  <si>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</si>
  <si>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</si>
  <si>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</si>
  <si>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</si>
  <si>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</si>
  <si>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</si>
  <si>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</si>
  <si>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</si>
  <si>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</si>
  <si>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</si>
  <si>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</si>
  <si>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</si>
  <si>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</si>
  <si>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</si>
  <si>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</si>
  <si>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</si>
  <si>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</si>
  <si>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</si>
  <si>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</si>
  <si>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</si>
  <si>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</si>
  <si>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</si>
  <si>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</si>
  <si>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</si>
  <si>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</si>
  <si>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</si>
  <si>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</si>
  <si>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</si>
  <si>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</si>
  <si>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</si>
  <si>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</si>
  <si>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</si>
  <si>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</si>
  <si>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</si>
  <si>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</si>
  <si>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</si>
  <si>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</si>
  <si>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0.00</t>
  </si>
  <si>
    <t>▲ 10.63</t>
  </si>
  <si>
    <t>市民病院事業特別会計</t>
  </si>
  <si>
    <t>一般会計</t>
  </si>
  <si>
    <t>国民健康保険事業特別会計</t>
  </si>
  <si>
    <t>介護保険事業特別会計</t>
  </si>
  <si>
    <t>工業用水道事業特別会計</t>
  </si>
  <si>
    <t>水道事業特別会計</t>
  </si>
  <si>
    <t>特定環境保全公共下水道事業特別会計</t>
  </si>
  <si>
    <t>公共下水道事業特別会計</t>
  </si>
  <si>
    <t>その他会計（赤字）</t>
  </si>
  <si>
    <t>その他会計（黒字）</t>
  </si>
  <si>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</si>
  <si>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</si>
  <si>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</si>
  <si>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</si>
  <si>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</si>
  <si>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</si>
  <si>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宇佐・高田・国東広域事務組合</t>
  </si>
  <si>
    <t>国東市農業公社</t>
  </si>
  <si>
    <t>くにみ農産加工（有）</t>
  </si>
  <si>
    <t>国東市土地開発公社</t>
  </si>
  <si>
    <t>いこいの村国東</t>
  </si>
  <si>
    <t>未来企業カレッジ</t>
  </si>
  <si>
    <t>基金から2,798百万円繰入</t>
    <phoneticPr fontId="2"/>
  </si>
  <si>
    <t>-</t>
    <phoneticPr fontId="2"/>
  </si>
  <si>
    <t>-</t>
    <phoneticPr fontId="2"/>
  </si>
  <si>
    <t>-</t>
    <phoneticPr fontId="2"/>
  </si>
  <si>
    <t>-</t>
    <phoneticPr fontId="2"/>
  </si>
  <si>
    <t>基金から6百万円繰入</t>
    <phoneticPr fontId="2"/>
  </si>
  <si>
    <t>基金から2百万円繰入</t>
    <phoneticPr fontId="2"/>
  </si>
  <si>
    <t>基金から27百万円繰入</t>
    <phoneticPr fontId="2"/>
  </si>
  <si>
    <t>基金から18百万円繰入</t>
    <phoneticPr fontId="2"/>
  </si>
  <si>
    <t>-</t>
    <phoneticPr fontId="2"/>
  </si>
  <si>
    <t>地域振興基金</t>
    <phoneticPr fontId="11"/>
  </si>
  <si>
    <t>ふるさと応援基金</t>
    <phoneticPr fontId="11"/>
  </si>
  <si>
    <t>公共施設整備基金</t>
    <phoneticPr fontId="11"/>
  </si>
  <si>
    <t>地域福祉基金</t>
    <phoneticPr fontId="11"/>
  </si>
  <si>
    <t>サンコーポラス整備基金</t>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</si>
  <si>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</si>
  <si>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</si>
  <si>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</si>
  <si>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</si>
  <si>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</si>
  <si>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</si>
  <si>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</si>
  <si>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残高の減少等の影響により、類似団体と比較して財政状況が良いように見えるが、一方で、合併前の旧団体が保有していた、施設等の規模が大きく、老朽化も進行し、有形固定資産原価償却率は類似団体と比較して高い状況にある。今後、広域ごみ処理場建設や公共施設の老朽化対策が控えており、財源確保対策や効率的な執行が必要と考え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</si>
  <si>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</si>
  <si>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</si>
  <si>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</si>
  <si>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</si>
  <si>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</si>
  <si>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</si>
  <si>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近年は両指標とも順調に推移しているが、今後、広域ごみ処理場の建設や老朽化した施設の更新等に伴う大規模な起債の発行が見込まれており、上昇していく見通しである。</t>
    <rPh sb="1" eb="3">
      <t>キンネン</t>
    </rPh>
    <rPh sb="4" eb="5">
      <t>リョウ</t>
    </rPh>
    <rPh sb="5" eb="7">
      <t>シヒョウ</t>
    </rPh>
    <rPh sb="9" eb="11">
      <t>ジュンチョウ</t>
    </rPh>
    <rPh sb="12" eb="14">
      <t>スイイ</t>
    </rPh>
    <rPh sb="20" eb="22">
      <t>コンゴ</t>
    </rPh>
    <rPh sb="23" eb="25">
      <t>コウイキ</t>
    </rPh>
    <rPh sb="27" eb="29">
      <t>ショリ</t>
    </rPh>
    <rPh sb="29" eb="30">
      <t>バ</t>
    </rPh>
    <rPh sb="31" eb="33">
      <t>ケンセツ</t>
    </rPh>
    <rPh sb="34" eb="37">
      <t>ロウキュウカ</t>
    </rPh>
    <rPh sb="39" eb="41">
      <t>シセツ</t>
    </rPh>
    <rPh sb="42" eb="44">
      <t>コウシン</t>
    </rPh>
    <rPh sb="44" eb="45">
      <t>トウ</t>
    </rPh>
    <rPh sb="46" eb="47">
      <t>トモナ</t>
    </rPh>
    <rPh sb="48" eb="51">
      <t>ダイキボ</t>
    </rPh>
    <rPh sb="52" eb="54">
      <t>キサイ</t>
    </rPh>
    <rPh sb="55" eb="57">
      <t>ハッコウ</t>
    </rPh>
    <rPh sb="58" eb="60">
      <t>ミコ</t>
    </rPh>
    <rPh sb="66" eb="68">
      <t>ジョウショウ</t>
    </rPh>
    <rPh sb="72" eb="74">
      <t>ミトオ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</si>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</sst>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29F8-4898-A46F-6CC03AAAAB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62329</c:v>
                </c:pt>
                <c:pt idx="1">
                  <c:v>94555</c:v>
                </c:pt>
                <c:pt idx="2">
                  <c:v>181406</c:v>
                </c:pt>
                <c:pt idx="3">
                  <c:v>93138</c:v>
                </c:pt>
                <c:pt idx="4">
                  <c:v>98013</c:v>
                </c:pt>
              </c:numCache>
            </c:numRef>
          </c:val>
          <c:smooth val="0"/>
          <c:extLst>
            <c:ext xmlns:c16="http://schemas.microsoft.com/office/drawing/2014/chart" uri="{C3380CC4-5D6E-409C-BE32-E72D297353CC}">
              <c16:uniqueId val="{00000001-29F8-4898-A46F-6CC03AAAABDC}"/>
            </c:ext>
          </c:extLst>
        </c:ser>
        <c:dLbls>
          <c:showLegendKey val="0"/>
          <c:showVal val="0"/>
          <c:showCatName val="0"/>
          <c:showSerName val="0"/>
          <c:showPercent val="0"/>
          <c:showBubbleSize val="0"/>
        </c:dLbls>
        <c:marker val="1"/>
        <c:smooth val="0"/>
        <c:axId val="204832736"/>
        <c:axId val="204830384"/>
      </c:lineChart>
      <c:catAx>
        <c:axId val="20483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830384"/>
        <c:crosses val="autoZero"/>
        <c:auto val="1"/>
        <c:lblAlgn val="ctr"/>
        <c:lblOffset val="100"/>
        <c:tickLblSkip val="1"/>
        <c:tickMarkSkip val="1"/>
        <c:noMultiLvlLbl val="0"/>
      </c:catAx>
      <c:valAx>
        <c:axId val="2048303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83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2.69</c:v>
                </c:pt>
                <c:pt idx="1">
                  <c:v>2.59</c:v>
                </c:pt>
                <c:pt idx="2">
                  <c:v>2.9</c:v>
                </c:pt>
                <c:pt idx="3">
                  <c:v>3.44</c:v>
                </c:pt>
                <c:pt idx="4">
                  <c:v>3.34</c:v>
                </c:pt>
              </c:numCache>
            </c:numRef>
          </c:val>
          <c:extLst>
            <c:ext xmlns:c16="http://schemas.microsoft.com/office/drawing/2014/chart" uri="{C3380CC4-5D6E-409C-BE32-E72D297353CC}">
              <c16:uniqueId val="{00000000-D77C-4F02-AC47-8C47A73ED6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47.6</c:v>
                </c:pt>
                <c:pt idx="1">
                  <c:v>49.84</c:v>
                </c:pt>
                <c:pt idx="2">
                  <c:v>50.6</c:v>
                </c:pt>
                <c:pt idx="3">
                  <c:v>51.35</c:v>
                </c:pt>
                <c:pt idx="4">
                  <c:v>34.33</c:v>
                </c:pt>
              </c:numCache>
            </c:numRef>
          </c:val>
          <c:extLst>
            <c:ext xmlns:c16="http://schemas.microsoft.com/office/drawing/2014/chart" uri="{C3380CC4-5D6E-409C-BE32-E72D297353CC}">
              <c16:uniqueId val="{00000001-D77C-4F02-AC47-8C47A73ED617}"/>
            </c:ext>
          </c:extLst>
        </c:ser>
        <c:dLbls>
          <c:showLegendKey val="0"/>
          <c:showVal val="0"/>
          <c:showCatName val="0"/>
          <c:showSerName val="0"/>
          <c:showPercent val="0"/>
          <c:showBubbleSize val="0"/>
        </c:dLbls>
        <c:gapWidth val="250"/>
        <c:overlap val="100"/>
        <c:axId val="204829600"/>
        <c:axId val="20483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5.62</c:v>
                </c:pt>
                <c:pt idx="1">
                  <c:v>1.38</c:v>
                </c:pt>
                <c:pt idx="2">
                  <c:v>1.3</c:v>
                </c:pt>
                <c:pt idx="3">
                  <c:v>0</c:v>
                </c:pt>
                <c:pt idx="4">
                  <c:v>-10.63</c:v>
                </c:pt>
              </c:numCache>
            </c:numRef>
          </c:val>
          <c:smooth val="0"/>
          <c:extLst>
            <c:ext xmlns:c16="http://schemas.microsoft.com/office/drawing/2014/chart" uri="{C3380CC4-5D6E-409C-BE32-E72D297353CC}">
              <c16:uniqueId val="{00000002-D77C-4F02-AC47-8C47A73ED617}"/>
            </c:ext>
          </c:extLst>
        </c:ser>
        <c:dLbls>
          <c:showLegendKey val="0"/>
          <c:showVal val="0"/>
          <c:showCatName val="0"/>
          <c:showSerName val="0"/>
          <c:showPercent val="0"/>
          <c:showBubbleSize val="0"/>
        </c:dLbls>
        <c:marker val="1"/>
        <c:smooth val="0"/>
        <c:axId val="204829600"/>
        <c:axId val="204831168"/>
      </c:lineChart>
      <c:catAx>
        <c:axId val="20482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831168"/>
        <c:crosses val="autoZero"/>
        <c:auto val="1"/>
        <c:lblAlgn val="ctr"/>
        <c:lblOffset val="100"/>
        <c:tickLblSkip val="1"/>
        <c:tickMarkSkip val="1"/>
        <c:noMultiLvlLbl val="0"/>
      </c:catAx>
      <c:valAx>
        <c:axId val="20483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2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0.24</c:v>
                </c:pt>
                <c:pt idx="4">
                  <c:v>#N/A</c:v>
                </c:pt>
                <c:pt idx="5">
                  <c:v>0.87</c:v>
                </c:pt>
                <c:pt idx="6">
                  <c:v>#N/A</c:v>
                </c:pt>
                <c:pt idx="7">
                  <c:v>0.01</c:v>
                </c:pt>
                <c:pt idx="8">
                  <c:v>#N/A</c:v>
                </c:pt>
                <c:pt idx="9">
                  <c:v>0.02</c:v>
                </c:pt>
              </c:numCache>
            </c:numRef>
          </c:val>
          <c:extLst>
            <c:ext xmlns:c16="http://schemas.microsoft.com/office/drawing/2014/chart" uri="{C3380CC4-5D6E-409C-BE32-E72D297353CC}">
              <c16:uniqueId val="{00000000-3B06-46EF-B9D0-1CB337143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06-46EF-B9D0-1CB337143EF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0.06</c:v>
                </c:pt>
                <c:pt idx="4">
                  <c:v>#N/A</c:v>
                </c:pt>
                <c:pt idx="5">
                  <c:v>0.04</c:v>
                </c:pt>
                <c:pt idx="6">
                  <c:v>#N/A</c:v>
                </c:pt>
                <c:pt idx="7">
                  <c:v>0.03</c:v>
                </c:pt>
                <c:pt idx="8">
                  <c:v>#N/A</c:v>
                </c:pt>
                <c:pt idx="9">
                  <c:v>0.04</c:v>
                </c:pt>
              </c:numCache>
            </c:numRef>
          </c:val>
          <c:extLst>
            <c:ext xmlns:c16="http://schemas.microsoft.com/office/drawing/2014/chart" uri="{C3380CC4-5D6E-409C-BE32-E72D297353CC}">
              <c16:uniqueId val="{00000002-3B06-46EF-B9D0-1CB337143EFA}"/>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3-3B06-46EF-B9D0-1CB337143EFA}"/>
            </c:ext>
          </c:extLst>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c:v>
                </c:pt>
                <c:pt idx="8">
                  <c:v>#N/A</c:v>
                </c:pt>
                <c:pt idx="9">
                  <c:v>0.47</c:v>
                </c:pt>
              </c:numCache>
            </c:numRef>
          </c:val>
          <c:extLst>
            <c:ext xmlns:c16="http://schemas.microsoft.com/office/drawing/2014/chart" uri="{C3380CC4-5D6E-409C-BE32-E72D297353CC}">
              <c16:uniqueId val="{00000004-3B06-46EF-B9D0-1CB337143EFA}"/>
            </c:ext>
          </c:extLst>
        </c:ser>
        <c:ser>
          <c:idx val="5"/>
          <c:order val="5"/>
          <c:tx>
            <c:strRef>
              <c:f>データシート!$A$32</c:f>
              <c:strCache>
                <c:ptCount val="1"/>
                <c:pt idx="0">
                  <c:v>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0.51</c:v>
                </c:pt>
                <c:pt idx="4">
                  <c:v>#N/A</c:v>
                </c:pt>
                <c:pt idx="5">
                  <c:v>0.55000000000000004</c:v>
                </c:pt>
                <c:pt idx="6">
                  <c:v>#N/A</c:v>
                </c:pt>
                <c:pt idx="7">
                  <c:v>0.74</c:v>
                </c:pt>
                <c:pt idx="8">
                  <c:v>#N/A</c:v>
                </c:pt>
                <c:pt idx="9">
                  <c:v>0.56000000000000005</c:v>
                </c:pt>
              </c:numCache>
            </c:numRef>
          </c:val>
          <c:extLst>
            <c:ext xmlns:c16="http://schemas.microsoft.com/office/drawing/2014/chart" uri="{C3380CC4-5D6E-409C-BE32-E72D297353CC}">
              <c16:uniqueId val="{00000005-3B06-46EF-B9D0-1CB337143EF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0.89</c:v>
                </c:pt>
                <c:pt idx="4">
                  <c:v>#N/A</c:v>
                </c:pt>
                <c:pt idx="5">
                  <c:v>0.78</c:v>
                </c:pt>
                <c:pt idx="6">
                  <c:v>#N/A</c:v>
                </c:pt>
                <c:pt idx="7">
                  <c:v>0.35</c:v>
                </c:pt>
                <c:pt idx="8">
                  <c:v>#N/A</c:v>
                </c:pt>
                <c:pt idx="9">
                  <c:v>0.62</c:v>
                </c:pt>
              </c:numCache>
            </c:numRef>
          </c:val>
          <c:extLst>
            <c:ext xmlns:c16="http://schemas.microsoft.com/office/drawing/2014/chart" uri="{C3380CC4-5D6E-409C-BE32-E72D297353CC}">
              <c16:uniqueId val="{00000006-3B06-46EF-B9D0-1CB337143EF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1.27</c:v>
                </c:pt>
                <c:pt idx="2">
                  <c:v>#N/A</c:v>
                </c:pt>
                <c:pt idx="3">
                  <c:v>0.44</c:v>
                </c:pt>
                <c:pt idx="4">
                  <c:v>#N/A</c:v>
                </c:pt>
                <c:pt idx="5">
                  <c:v>0.34</c:v>
                </c:pt>
                <c:pt idx="6">
                  <c:v>#N/A</c:v>
                </c:pt>
                <c:pt idx="7">
                  <c:v>0.75</c:v>
                </c:pt>
                <c:pt idx="8">
                  <c:v>#N/A</c:v>
                </c:pt>
                <c:pt idx="9">
                  <c:v>0.98</c:v>
                </c:pt>
              </c:numCache>
            </c:numRef>
          </c:val>
          <c:extLst>
            <c:ext xmlns:c16="http://schemas.microsoft.com/office/drawing/2014/chart" uri="{C3380CC4-5D6E-409C-BE32-E72D297353CC}">
              <c16:uniqueId val="{00000007-3B06-46EF-B9D0-1CB337143E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2.62</c:v>
                </c:pt>
                <c:pt idx="2">
                  <c:v>#N/A</c:v>
                </c:pt>
                <c:pt idx="3">
                  <c:v>2.52</c:v>
                </c:pt>
                <c:pt idx="4">
                  <c:v>#N/A</c:v>
                </c:pt>
                <c:pt idx="5">
                  <c:v>2.89</c:v>
                </c:pt>
                <c:pt idx="6">
                  <c:v>#N/A</c:v>
                </c:pt>
                <c:pt idx="7">
                  <c:v>3.43</c:v>
                </c:pt>
                <c:pt idx="8">
                  <c:v>#N/A</c:v>
                </c:pt>
                <c:pt idx="9">
                  <c:v>3.33</c:v>
                </c:pt>
              </c:numCache>
            </c:numRef>
          </c:val>
          <c:extLst>
            <c:ext xmlns:c16="http://schemas.microsoft.com/office/drawing/2014/chart" uri="{C3380CC4-5D6E-409C-BE32-E72D297353CC}">
              <c16:uniqueId val="{00000008-3B06-46EF-B9D0-1CB337143EFA}"/>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8.81</c:v>
                </c:pt>
                <c:pt idx="2">
                  <c:v>#N/A</c:v>
                </c:pt>
                <c:pt idx="3">
                  <c:v>8</c:v>
                </c:pt>
                <c:pt idx="4">
                  <c:v>#N/A</c:v>
                </c:pt>
                <c:pt idx="5">
                  <c:v>7.29</c:v>
                </c:pt>
                <c:pt idx="6">
                  <c:v>#N/A</c:v>
                </c:pt>
                <c:pt idx="7">
                  <c:v>6.7</c:v>
                </c:pt>
                <c:pt idx="8">
                  <c:v>#N/A</c:v>
                </c:pt>
                <c:pt idx="9">
                  <c:v>5.72</c:v>
                </c:pt>
              </c:numCache>
            </c:numRef>
          </c:val>
          <c:extLst>
            <c:ext xmlns:c16="http://schemas.microsoft.com/office/drawing/2014/chart" uri="{C3380CC4-5D6E-409C-BE32-E72D297353CC}">
              <c16:uniqueId val="{00000009-3B06-46EF-B9D0-1CB337143EFA}"/>
            </c:ext>
          </c:extLst>
        </c:ser>
        <c:dLbls>
          <c:showLegendKey val="0"/>
          <c:showVal val="0"/>
          <c:showCatName val="0"/>
          <c:showSerName val="0"/>
          <c:showPercent val="0"/>
          <c:showBubbleSize val="0"/>
        </c:dLbls>
        <c:gapWidth val="150"/>
        <c:overlap val="100"/>
        <c:axId val="204826072"/>
        <c:axId val="204832344"/>
      </c:barChart>
      <c:catAx>
        <c:axId val="20482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832344"/>
        <c:crosses val="autoZero"/>
        <c:auto val="1"/>
        <c:lblAlgn val="ctr"/>
        <c:lblOffset val="100"/>
        <c:tickLblSkip val="1"/>
        <c:tickMarkSkip val="1"/>
        <c:noMultiLvlLbl val="0"/>
      </c:catAx>
      <c:valAx>
        <c:axId val="204832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26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2811</c:v>
                </c:pt>
                <c:pt idx="5">
                  <c:v>2800</c:v>
                </c:pt>
                <c:pt idx="8">
                  <c:v>2808</c:v>
                </c:pt>
                <c:pt idx="11">
                  <c:v>2591</c:v>
                </c:pt>
                <c:pt idx="14">
                  <c:v>2580</c:v>
                </c:pt>
              </c:numCache>
            </c:numRef>
          </c:val>
          <c:extLst>
            <c:ext xmlns:c16="http://schemas.microsoft.com/office/drawing/2014/chart" uri="{C3380CC4-5D6E-409C-BE32-E72D297353CC}">
              <c16:uniqueId val="{00000000-BA3F-4208-A0E2-BED8B64AC6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3F-4208-A0E2-BED8B64AC6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63</c:v>
                </c:pt>
                <c:pt idx="3">
                  <c:v>6</c:v>
                </c:pt>
                <c:pt idx="6">
                  <c:v>0</c:v>
                </c:pt>
                <c:pt idx="9">
                  <c:v>0</c:v>
                </c:pt>
                <c:pt idx="12">
                  <c:v>0</c:v>
                </c:pt>
              </c:numCache>
            </c:numRef>
          </c:val>
          <c:extLst>
            <c:ext xmlns:c16="http://schemas.microsoft.com/office/drawing/2014/chart" uri="{C3380CC4-5D6E-409C-BE32-E72D297353CC}">
              <c16:uniqueId val="{00000002-BA3F-4208-A0E2-BED8B64AC6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3F-4208-A0E2-BED8B64AC6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843</c:v>
                </c:pt>
                <c:pt idx="3">
                  <c:v>857</c:v>
                </c:pt>
                <c:pt idx="6">
                  <c:v>856</c:v>
                </c:pt>
                <c:pt idx="9">
                  <c:v>751</c:v>
                </c:pt>
                <c:pt idx="12">
                  <c:v>688</c:v>
                </c:pt>
              </c:numCache>
            </c:numRef>
          </c:val>
          <c:extLst>
            <c:ext xmlns:c16="http://schemas.microsoft.com/office/drawing/2014/chart" uri="{C3380CC4-5D6E-409C-BE32-E72D297353CC}">
              <c16:uniqueId val="{00000004-BA3F-4208-A0E2-BED8B64AC6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3F-4208-A0E2-BED8B64AC6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3F-4208-A0E2-BED8B64AC6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3000</c:v>
                </c:pt>
                <c:pt idx="3">
                  <c:v>2856</c:v>
                </c:pt>
                <c:pt idx="6">
                  <c:v>2964</c:v>
                </c:pt>
                <c:pt idx="9">
                  <c:v>2829</c:v>
                </c:pt>
                <c:pt idx="12">
                  <c:v>2784</c:v>
                </c:pt>
              </c:numCache>
            </c:numRef>
          </c:val>
          <c:extLst>
            <c:ext xmlns:c16="http://schemas.microsoft.com/office/drawing/2014/chart" uri="{C3380CC4-5D6E-409C-BE32-E72D297353CC}">
              <c16:uniqueId val="{00000007-BA3F-4208-A0E2-BED8B64AC68C}"/>
            </c:ext>
          </c:extLst>
        </c:ser>
        <c:dLbls>
          <c:showLegendKey val="0"/>
          <c:showVal val="0"/>
          <c:showCatName val="0"/>
          <c:showSerName val="0"/>
          <c:showPercent val="0"/>
          <c:showBubbleSize val="0"/>
        </c:dLbls>
        <c:gapWidth val="100"/>
        <c:overlap val="100"/>
        <c:axId val="204829992"/>
        <c:axId val="204826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1095</c:v>
                </c:pt>
                <c:pt idx="2">
                  <c:v>#N/A</c:v>
                </c:pt>
                <c:pt idx="3">
                  <c:v>#N/A</c:v>
                </c:pt>
                <c:pt idx="4">
                  <c:v>919</c:v>
                </c:pt>
                <c:pt idx="5">
                  <c:v>#N/A</c:v>
                </c:pt>
                <c:pt idx="6">
                  <c:v>#N/A</c:v>
                </c:pt>
                <c:pt idx="7">
                  <c:v>1012</c:v>
                </c:pt>
                <c:pt idx="8">
                  <c:v>#N/A</c:v>
                </c:pt>
                <c:pt idx="9">
                  <c:v>#N/A</c:v>
                </c:pt>
                <c:pt idx="10">
                  <c:v>989</c:v>
                </c:pt>
                <c:pt idx="11">
                  <c:v>#N/A</c:v>
                </c:pt>
                <c:pt idx="12">
                  <c:v>#N/A</c:v>
                </c:pt>
                <c:pt idx="13">
                  <c:v>892</c:v>
                </c:pt>
                <c:pt idx="14">
                  <c:v>#N/A</c:v>
                </c:pt>
              </c:numCache>
            </c:numRef>
          </c:val>
          <c:smooth val="0"/>
          <c:extLst>
            <c:ext xmlns:c16="http://schemas.microsoft.com/office/drawing/2014/chart" uri="{C3380CC4-5D6E-409C-BE32-E72D297353CC}">
              <c16:uniqueId val="{00000008-BA3F-4208-A0E2-BED8B64AC68C}"/>
            </c:ext>
          </c:extLst>
        </c:ser>
        <c:dLbls>
          <c:showLegendKey val="0"/>
          <c:showVal val="0"/>
          <c:showCatName val="0"/>
          <c:showSerName val="0"/>
          <c:showPercent val="0"/>
          <c:showBubbleSize val="0"/>
        </c:dLbls>
        <c:marker val="1"/>
        <c:smooth val="0"/>
        <c:axId val="204829992"/>
        <c:axId val="204826856"/>
      </c:lineChart>
      <c:catAx>
        <c:axId val="20482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826856"/>
        <c:crosses val="autoZero"/>
        <c:auto val="1"/>
        <c:lblAlgn val="ctr"/>
        <c:lblOffset val="100"/>
        <c:tickLblSkip val="1"/>
        <c:tickMarkSkip val="1"/>
        <c:noMultiLvlLbl val="0"/>
      </c:catAx>
      <c:valAx>
        <c:axId val="20482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2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23002</c:v>
                </c:pt>
                <c:pt idx="5">
                  <c:v>23152</c:v>
                </c:pt>
                <c:pt idx="8">
                  <c:v>24280</c:v>
                </c:pt>
                <c:pt idx="11">
                  <c:v>23295</c:v>
                </c:pt>
                <c:pt idx="14">
                  <c:v>22367</c:v>
                </c:pt>
              </c:numCache>
            </c:numRef>
          </c:val>
          <c:extLst>
            <c:ext xmlns:c16="http://schemas.microsoft.com/office/drawing/2014/chart" uri="{C3380CC4-5D6E-409C-BE32-E72D297353CC}">
              <c16:uniqueId val="{00000000-3413-47D5-8D89-AAE9CAADA3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680</c:v>
                </c:pt>
                <c:pt idx="5">
                  <c:v>567</c:v>
                </c:pt>
                <c:pt idx="8">
                  <c:v>474</c:v>
                </c:pt>
                <c:pt idx="11">
                  <c:v>353</c:v>
                </c:pt>
                <c:pt idx="14">
                  <c:v>243</c:v>
                </c:pt>
              </c:numCache>
            </c:numRef>
          </c:val>
          <c:extLst>
            <c:ext xmlns:c16="http://schemas.microsoft.com/office/drawing/2014/chart" uri="{C3380CC4-5D6E-409C-BE32-E72D297353CC}">
              <c16:uniqueId val="{00000001-3413-47D5-8D89-AAE9CAADA3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9552</c:v>
                </c:pt>
                <c:pt idx="5">
                  <c:v>10040</c:v>
                </c:pt>
                <c:pt idx="8">
                  <c:v>11401</c:v>
                </c:pt>
                <c:pt idx="11">
                  <c:v>12829</c:v>
                </c:pt>
                <c:pt idx="14">
                  <c:v>12962</c:v>
                </c:pt>
              </c:numCache>
            </c:numRef>
          </c:val>
          <c:extLst>
            <c:ext xmlns:c16="http://schemas.microsoft.com/office/drawing/2014/chart" uri="{C3380CC4-5D6E-409C-BE32-E72D297353CC}">
              <c16:uniqueId val="{00000002-3413-47D5-8D89-AAE9CAADA3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13-47D5-8D89-AAE9CAADA3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13-47D5-8D89-AAE9CAADA3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c:v>
                </c:pt>
                <c:pt idx="3">
                  <c:v>5</c:v>
                </c:pt>
                <c:pt idx="6">
                  <c:v>2</c:v>
                </c:pt>
                <c:pt idx="9">
                  <c:v>5</c:v>
                </c:pt>
                <c:pt idx="12">
                  <c:v>3</c:v>
                </c:pt>
              </c:numCache>
            </c:numRef>
          </c:val>
          <c:extLst>
            <c:ext xmlns:c16="http://schemas.microsoft.com/office/drawing/2014/chart" uri="{C3380CC4-5D6E-409C-BE32-E72D297353CC}">
              <c16:uniqueId val="{00000005-3413-47D5-8D89-AAE9CAADA3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4717</c:v>
                </c:pt>
                <c:pt idx="3">
                  <c:v>4458</c:v>
                </c:pt>
                <c:pt idx="6">
                  <c:v>4325</c:v>
                </c:pt>
                <c:pt idx="9">
                  <c:v>3709</c:v>
                </c:pt>
                <c:pt idx="12">
                  <c:v>3561</c:v>
                </c:pt>
              </c:numCache>
            </c:numRef>
          </c:val>
          <c:extLst>
            <c:ext xmlns:c16="http://schemas.microsoft.com/office/drawing/2014/chart" uri="{C3380CC4-5D6E-409C-BE32-E72D297353CC}">
              <c16:uniqueId val="{00000006-3413-47D5-8D89-AAE9CAADA3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13-47D5-8D89-AAE9CAADA3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9063</c:v>
                </c:pt>
                <c:pt idx="3">
                  <c:v>8430</c:v>
                </c:pt>
                <c:pt idx="6">
                  <c:v>8143</c:v>
                </c:pt>
                <c:pt idx="9">
                  <c:v>7400</c:v>
                </c:pt>
                <c:pt idx="12">
                  <c:v>6831</c:v>
                </c:pt>
              </c:numCache>
            </c:numRef>
          </c:val>
          <c:extLst>
            <c:ext xmlns:c16="http://schemas.microsoft.com/office/drawing/2014/chart" uri="{C3380CC4-5D6E-409C-BE32-E72D297353CC}">
              <c16:uniqueId val="{00000008-3413-47D5-8D89-AAE9CAADA3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3413-47D5-8D89-AAE9CAADA3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21170</c:v>
                </c:pt>
                <c:pt idx="3">
                  <c:v>21347</c:v>
                </c:pt>
                <c:pt idx="6">
                  <c:v>23677</c:v>
                </c:pt>
                <c:pt idx="9">
                  <c:v>22449</c:v>
                </c:pt>
                <c:pt idx="12">
                  <c:v>20463</c:v>
                </c:pt>
              </c:numCache>
            </c:numRef>
          </c:val>
          <c:extLst>
            <c:ext xmlns:c16="http://schemas.microsoft.com/office/drawing/2014/chart" uri="{C3380CC4-5D6E-409C-BE32-E72D297353CC}">
              <c16:uniqueId val="{0000000A-3413-47D5-8D89-AAE9CAADA30F}"/>
            </c:ext>
          </c:extLst>
        </c:ser>
        <c:dLbls>
          <c:showLegendKey val="0"/>
          <c:showVal val="0"/>
          <c:showCatName val="0"/>
          <c:showSerName val="0"/>
          <c:showPercent val="0"/>
          <c:showBubbleSize val="0"/>
        </c:dLbls>
        <c:gapWidth val="100"/>
        <c:overlap val="100"/>
        <c:axId val="204827248"/>
        <c:axId val="224021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1730</c:v>
                </c:pt>
                <c:pt idx="2">
                  <c:v>#N/A</c:v>
                </c:pt>
                <c:pt idx="3">
                  <c:v>#N/A</c:v>
                </c:pt>
                <c:pt idx="4">
                  <c:v>481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13-47D5-8D89-AAE9CAADA30F}"/>
            </c:ext>
          </c:extLst>
        </c:ser>
        <c:dLbls>
          <c:showLegendKey val="0"/>
          <c:showVal val="0"/>
          <c:showCatName val="0"/>
          <c:showSerName val="0"/>
          <c:showPercent val="0"/>
          <c:showBubbleSize val="0"/>
        </c:dLbls>
        <c:marker val="1"/>
        <c:smooth val="0"/>
        <c:axId val="204827248"/>
        <c:axId val="224021832"/>
      </c:lineChart>
      <c:catAx>
        <c:axId val="20482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021832"/>
        <c:crosses val="autoZero"/>
        <c:auto val="1"/>
        <c:lblAlgn val="ctr"/>
        <c:lblOffset val="100"/>
        <c:tickLblSkip val="1"/>
        <c:tickMarkSkip val="1"/>
        <c:noMultiLvlLbl val="0"/>
      </c:catAx>
      <c:valAx>
        <c:axId val="224021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2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6574</c:v>
                </c:pt>
                <c:pt idx="1">
                  <c:v>6472</c:v>
                </c:pt>
                <c:pt idx="2">
                  <c:v>4195</c:v>
                </c:pt>
              </c:numCache>
            </c:numRef>
          </c:val>
          <c:extLst>
            <c:ext xmlns:c16="http://schemas.microsoft.com/office/drawing/2014/chart" uri="{C3380CC4-5D6E-409C-BE32-E72D297353CC}">
              <c16:uniqueId val="{00000000-A470-4907-9929-FFAB2BE5D3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1983</c:v>
                </c:pt>
                <c:pt idx="1">
                  <c:v>2495</c:v>
                </c:pt>
                <c:pt idx="2">
                  <c:v>2750</c:v>
                </c:pt>
              </c:numCache>
            </c:numRef>
          </c:val>
          <c:extLst>
            <c:ext xmlns:c16="http://schemas.microsoft.com/office/drawing/2014/chart" uri="{C3380CC4-5D6E-409C-BE32-E72D297353CC}">
              <c16:uniqueId val="{00000001-A470-4907-9929-FFAB2BE5D3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5070</c:v>
                </c:pt>
                <c:pt idx="1">
                  <c:v>6075</c:v>
                </c:pt>
                <c:pt idx="2">
                  <c:v>8106</c:v>
                </c:pt>
              </c:numCache>
            </c:numRef>
          </c:val>
          <c:extLst>
            <c:ext xmlns:c16="http://schemas.microsoft.com/office/drawing/2014/chart" uri="{C3380CC4-5D6E-409C-BE32-E72D297353CC}">
              <c16:uniqueId val="{00000002-A470-4907-9929-FFAB2BE5D307}"/>
            </c:ext>
          </c:extLst>
        </c:ser>
        <c:dLbls>
          <c:showLegendKey val="0"/>
          <c:showVal val="0"/>
          <c:showCatName val="0"/>
          <c:showSerName val="0"/>
          <c:showPercent val="0"/>
          <c:showBubbleSize val="0"/>
        </c:dLbls>
        <c:gapWidth val="120"/>
        <c:overlap val="100"/>
        <c:axId val="224016736"/>
        <c:axId val="224015168"/>
      </c:barChart>
      <c:catAx>
        <c:axId val="2240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015168"/>
        <c:crosses val="autoZero"/>
        <c:auto val="1"/>
        <c:lblAlgn val="ctr"/>
        <c:lblOffset val="100"/>
        <c:tickLblSkip val="1"/>
        <c:tickMarkSkip val="1"/>
        <c:noMultiLvlLbl val="0"/>
      </c:catAx>
      <c:valAx>
        <c:axId val="224015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0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{62834A70-F894-45DA-AED5-CE1B759AB1F8}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D4F-4FCC-A7CF-D986801ED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{07EC59AE-B86B-45E3-8B77-C04C3F31FE70}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4F-4FCC-A7CF-D986801ED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{2AED9469-6846-444F-B25A-9F2BEB6E0827}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4F-4FCC-A7CF-D986801ED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{924C476E-114E-485A-97F1-9A1C82A68D78}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4F-4FCC-A7CF-D986801ED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{CD565405-5A60-4FAC-9045-BEB364C62E18}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4F-4FCC-A7CF-D986801ED5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{0361C883-2133-4F58-9659-5E22797106C7}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D4F-4FCC-A7CF-D986801ED53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{3A2A9293-EA23-4C34-A544-754192281E47}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D4F-4FCC-A7CF-D986801ED53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{F12B3D90-5D0E-452F-86DE-5166408317F1}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D4F-4FCC-A7CF-D986801ED53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{12187F9C-162D-4884-AB9F-6806FB25780E}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D4F-4FCC-A7CF-D986801ED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c:v>
                </c:pt>
                <c:pt idx="24">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4F-4FCC-A7CF-D986801ED5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{033A2BCF-9F1F-4661-8B6A-C417C4F9F75A}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D4F-4FCC-A7CF-D986801ED5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{26056EDE-508B-4287-AA93-8B47D9BA948B}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4F-4FCC-A7CF-D986801ED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{8AAA95D4-8E02-4D2C-B235-D907E36018F5}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4F-4FCC-A7CF-D986801ED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{0DA5126B-CD23-4B7B-A375-14A0E180E03D}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4F-4FCC-A7CF-D986801ED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{A5645068-D165-4FB7-96F6-B2CDBAD19F5E}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4F-4FCC-A7CF-D986801ED5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{0B678156-2055-4120-BB7C-8C69011D66C9}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D4F-4FCC-A7CF-D986801ED53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{C47C531E-7F78-46A3-915F-ACFA75A49E1C}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D4F-4FCC-A7CF-D986801ED53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{8CC8760C-8926-4AB0-8343-4452385A51E0}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D4F-4FCC-A7CF-D986801ED53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{4343D633-BA5C-4AC2-80D6-8378A992621E}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D4F-4FCC-A7CF-D986801ED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numCache>
            </c:numRef>
          </c:xVal>
          <c:yVal>
            <c:numRef>
              <c:f>公会計指標分析・財政指標組合せ分析表!$BP$55:$DC$55</c:f>
              <c:numCache>
                <c:formatCode>#,##0.0;"▲ "#,##0.0</c:formatCode>
                <c:ptCount val="40"/>
                <c:pt idx="16">
                  <c:v>32.799999999999997</c:v>
                </c:pt>
                <c:pt idx="24">
                  <c:v>20.2</c:v>
                </c:pt>
              </c:numCache>
            </c:numRef>
          </c:yVal>
          <c:smooth val="0"/>
          <c:extLst>
            <c:ext xmlns:c16="http://schemas.microsoft.com/office/drawing/2014/chart" uri="{C3380CC4-5D6E-409C-BE32-E72D297353CC}">
              <c16:uniqueId val="{00000013-5D4F-4FCC-A7CF-D986801ED533}"/>
            </c:ext>
          </c:extLst>
        </c:ser>
        <c:dLbls>
          <c:showLegendKey val="0"/>
          <c:showVal val="1"/>
          <c:showCatName val="0"/>
          <c:showSerName val="0"/>
          <c:showPercent val="0"/>
          <c:showBubbleSize val="0"/>
        </c:dLbls>
        <c:axId val="160603960"/>
        <c:axId val="160604344"/>
      </c:scatterChart>
      <c:valAx>
        <c:axId val="160603960"/>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604344"/>
        <c:crosses val="autoZero"/>
        <c:crossBetween val="midCat"/>
      </c:valAx>
      <c:valAx>
        <c:axId val="160604344"/>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603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{5D9F88BF-5043-4263-81F3-2CCF550E6F58}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9B7-4983-8808-40A1192B2C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{7109EBE5-468B-4BA9-BE31-B9DABE550216}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B7-4983-8808-40A1192B2C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{0B03F37F-1BC0-472E-A342-67C7B1444B6D}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B7-4983-8808-40A1192B2C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{ECF0401E-23A6-4C63-943F-D9F8AD6CD5A7}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B7-4983-8808-40A1192B2C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{7FE39521-B4E7-4113-A1A2-BAA19B95473B}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B7-4983-8808-40A1192B2C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{66DBE71C-F948-443B-9539-4A69F2512C5D}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9B7-4983-8808-40A1192B2C7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{3898CD88-6F05-4464-B72F-40FB348B9B61}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9B7-4983-8808-40A1192B2C7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{5FD5C7F8-C34F-4E22-9361-A9F4D298A1FF}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9B7-4983-8808-40A1192B2C7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{7C5C21CE-16DE-4457-A0E2-7CBA5D8A168F}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9B7-4983-8808-40A1192B2C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10.199999999999999</c:v>
                </c:pt>
                <c:pt idx="16">
                  <c:v>9.6999999999999993</c:v>
                </c:pt>
                <c:pt idx="24">
                  <c:v>9.4</c:v>
                </c:pt>
                <c:pt idx="32">
                  <c:v>9.5</c:v>
                </c:pt>
              </c:numCache>
            </c:numRef>
          </c:xVal>
          <c:yVal>
            <c:numRef>
              <c:f>公会計指標分析・財政指標組合せ分析表!$BP$73:$DC$73</c:f>
              <c:numCache>
                <c:formatCode>#,##0.0;"▲ "#,##0.0</c:formatCode>
                <c:ptCount val="40"/>
                <c:pt idx="0">
                  <c:v>16.5</c:v>
                </c:pt>
                <c:pt idx="8">
                  <c:v>4.5999999999999996</c:v>
                </c:pt>
              </c:numCache>
            </c:numRef>
          </c:yVal>
          <c:smooth val="0"/>
          <c:extLst>
            <c:ext xmlns:c16="http://schemas.microsoft.com/office/drawing/2014/chart" uri="{C3380CC4-5D6E-409C-BE32-E72D297353CC}">
              <c16:uniqueId val="{00000009-F9B7-4983-8808-40A1192B2C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{2FC5D783-1B41-4327-853A-7BE6A57F3DF8}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9B7-4983-8808-40A1192B2C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{B5B8647C-4F75-4D5E-9A9F-543904071923}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B7-4983-8808-40A1192B2C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{F935FF7D-3F79-44AE-8E66-FF3AC20A2B3D}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B7-4983-8808-40A1192B2C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{DC58A33B-A43B-4925-9789-6A99B1178C42}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B7-4983-8808-40A1192B2C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{C37CEC9D-F07A-49D7-A30C-F277EEC7A6CD}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B7-4983-8808-40A1192B2C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{8C690447-0E08-4AC8-B6D6-4B0E6B12FC97}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9B7-4983-8808-40A1192B2C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{48D695D2-EC45-4310-A44A-F6A9D2602F4B}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9B7-4983-8808-40A1192B2C7B}"/>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{49FC00D2-8309-421C-994D-E4427D491EA7}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9B7-4983-8808-40A1192B2C7B}"/>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{7D86AC71-FCB3-44FA-B334-1E0151396BEB}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9B7-4983-8808-40A1192B2C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F9B7-4983-8808-40A1192B2C7B}"/>
            </c:ext>
          </c:extLst>
        </c:ser>
        <c:dLbls>
          <c:showLegendKey val="0"/>
          <c:showVal val="1"/>
          <c:showCatName val="0"/>
          <c:showSerName val="0"/>
          <c:showPercent val="0"/>
          <c:showBubbleSize val="0"/>
        </c:dLbls>
        <c:axId val="160568344"/>
        <c:axId val="160568728"/>
      </c:scatterChart>
      <c:valAx>
        <c:axId val="160568344"/>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68728"/>
        <c:crosses val="autoZero"/>
        <c:crossBetween val="midCat"/>
      </c:valAx>
      <c:valAx>
        <c:axId val="160568728"/>
        <c:scaling>
          <c:orientation val="minMax"/>
          <c:max val="6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68344"/>
        <c:crosses val="autoZero"/>
        <c:crossBetween val="midCat"/>
        <c:majorUnit val="7.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と比較して、元利償還の額がマイナス</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百万円、公営企業の元利償還金に対する繰入金がマイナス</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百万円、算入公債費等がマイナス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百万円となったことにより、実質公債費比率の分子はマイナス</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百万円となっている。 </a:t>
          </a:r>
          <a:endParaRPr lang="ja-JP" altLang="ja-JP" sz="1400">
            <a:effectLst/>
          </a:endParaRPr>
        </a:p>
        <a:p>
          <a:r>
            <a:rPr kumimoji="1" lang="ja-JP" altLang="ja-JP" sz="1100">
              <a:solidFill>
                <a:schemeClr val="dk1"/>
              </a:solidFill>
              <a:effectLst/>
              <a:latin typeface="+mn-lt"/>
              <a:ea typeface="+mn-ea"/>
              <a:cs typeface="+mn-cs"/>
            </a:rPr>
            <a:t>　実質公債費率は</a:t>
          </a:r>
          <a:r>
            <a:rPr kumimoji="1" lang="ja-JP" altLang="en-US" sz="1100">
              <a:solidFill>
                <a:schemeClr val="dk1"/>
              </a:solidFill>
              <a:effectLst/>
              <a:latin typeface="+mn-lt"/>
              <a:ea typeface="+mn-ea"/>
              <a:cs typeface="+mn-cs"/>
            </a:rPr>
            <a:t>単年度では</a:t>
          </a:r>
          <a:r>
            <a:rPr kumimoji="1" lang="en-US" altLang="ja-JP" sz="1100">
              <a:solidFill>
                <a:schemeClr val="dk1"/>
              </a:solidFill>
              <a:effectLst/>
              <a:latin typeface="+mn-lt"/>
              <a:ea typeface="+mn-ea"/>
              <a:cs typeface="+mn-cs"/>
            </a:rPr>
            <a:t>9.1%</a:t>
          </a:r>
          <a:r>
            <a:rPr kumimoji="1" lang="ja-JP" altLang="en-US" sz="1100">
              <a:solidFill>
                <a:schemeClr val="dk1"/>
              </a:solidFill>
              <a:effectLst/>
              <a:latin typeface="+mn-lt"/>
              <a:ea typeface="+mn-ea"/>
              <a:cs typeface="+mn-cs"/>
            </a:rPr>
            <a:t>と前年度に比べ</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ポイント改善したが平成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年度の単年度実質公債比率が</a:t>
          </a:r>
          <a:r>
            <a:rPr kumimoji="1" lang="en-US" altLang="ja-JP" sz="1100">
              <a:solidFill>
                <a:schemeClr val="dk1"/>
              </a:solidFill>
              <a:effectLst/>
              <a:latin typeface="+mn-lt"/>
              <a:ea typeface="+mn-ea"/>
              <a:cs typeface="+mn-cs"/>
            </a:rPr>
            <a:t>8.9%</a:t>
          </a:r>
          <a:r>
            <a:rPr kumimoji="1" lang="ja-JP" altLang="en-US" sz="1100">
              <a:solidFill>
                <a:schemeClr val="dk1"/>
              </a:solidFill>
              <a:effectLst/>
              <a:latin typeface="+mn-lt"/>
              <a:ea typeface="+mn-ea"/>
              <a:cs typeface="+mn-cs"/>
            </a:rPr>
            <a:t>だったため</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今後、広域ごみ処理場の建設をはじめとする大事業に対する財源としての大規模な起債の発行が予定されることから、実質公債費比率は高い数値で推移することが予想される。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将来負担比率は、昨年同様将来負担額を充当可能財源が上回ったため、比率なしとなっている。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年は順調に減少しているが、広域ごみ処理場の建設をはじめとする大事業に対する財源としての大規模な起債の発行が予定されており、予断を許さない状況である。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地方債の繰上償還を行ったため財政調整基金は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百万円の減となったが、ふるさと応援寄附金や決算剰余金を積み立てたことにより基金全体では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適用期限の終了後の財源を確保するため財政調整基金を一定程度確保しながら、老朽化した施設の更新や除却に対応するための公共施設整備基金や庁舎建設等の大型事業を実施したことによる地方債の償還に備えるための減債基金の積み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en-US" sz="1300">
              <a:effectLst/>
              <a:latin typeface="ＭＳ ゴシック" panose="020B0609070205080204" pitchFamily="49" charset="-128"/>
              <a:ea typeface="ＭＳ ゴシック" panose="020B0609070205080204" pitchFamily="49" charset="-128"/>
            </a:rPr>
            <a:t>市民の連帯の強化及び地域振興等のための事業に活用する。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a:t>
          </a:r>
          <a:r>
            <a:rPr lang="ja-JP" altLang="en-US" sz="1300">
              <a:effectLst/>
              <a:latin typeface="ＭＳ ゴシック" panose="020B0609070205080204" pitchFamily="49" charset="-128"/>
              <a:ea typeface="ＭＳ ゴシック" panose="020B0609070205080204" pitchFamily="49" charset="-128"/>
            </a:rPr>
            <a:t>寄附金を活力あるまちづくりの施策を推進するために活用する。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en-US" sz="1300">
              <a:effectLst/>
              <a:latin typeface="ＭＳ ゴシック" panose="020B0609070205080204" pitchFamily="49" charset="-128"/>
              <a:ea typeface="ＭＳ ゴシック" panose="020B0609070205080204" pitchFamily="49" charset="-128"/>
            </a:rPr>
            <a:t>公共施設等の整備、改修、更新及び除却に要する経費に活用する。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300">
              <a:effectLst/>
              <a:latin typeface="ＭＳ ゴシック" panose="020B0609070205080204" pitchFamily="49" charset="-128"/>
              <a:ea typeface="ＭＳ ゴシック" panose="020B0609070205080204" pitchFamily="49" charset="-128"/>
            </a:rPr>
            <a:t>長期的な展望に立って地域福祉の充実化を図るため積み立てた基金の運用益を活用する。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・サンコーポラス整備基金：市営住宅</a:t>
          </a:r>
          <a:r>
            <a:rPr lang="ja-JP" altLang="en-US" sz="1300">
              <a:effectLst/>
              <a:latin typeface="ＭＳ ゴシック" panose="020B0609070205080204" pitchFamily="49" charset="-128"/>
              <a:ea typeface="ＭＳ ゴシック" panose="020B0609070205080204" pitchFamily="49" charset="-128"/>
            </a:rPr>
            <a:t>サンコーポラス富来の施設整備に活用する。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百万円の増、研修バス購入のための費用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・ふるさと応援寄附金等の積立により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百万円の増、保育料の軽減等の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事業の経費に充当したため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・積立金の運用益を事業に活用する果実運用型の基金のため増減なし。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普通交付税の一本算定に備え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・贈られたふるさと応援寄附金は必要経費を除いて全額積立定期ながら、「子育て」や「定住」などの施策の経費に充当するため取り崩していく。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・公共施設管理計画に基づく施設整備に対応するため必要な額を積み立てる。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・今後も地域福祉の向上のため現状を維持していく。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・建築後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年以上経過しており今後の予定されている大規模な改修費用に取り崩していく。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普通交付税の一本算定に備え繰上償還の財源として積み立てている。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当市が保有する有形固定資産の老朽化が進み、減価償却率が上昇している。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年度末に策定した公共施設総合管理計画において、今後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年間で公共施設の延べ床面積総数から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％縮減するという目標を掲げている。老朽化した固定資産の状態や活用状況等を踏まえ、長寿命化や複合化、除却などの対策を計画的に進める必要がある。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7" name="直線コネクタ 66"/>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8"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9" name="直線コネクタ 68"/>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70"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1" name="直線コネクタ 70"/>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4" name="フローチャート: 判断 73"/>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5" name="フローチャート: 判断 74"/>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113792</xdr:rowOff>
    </xdr:from>
    <xdr:to>
      <xdr:col>19</xdr:col>
      <xdr:colOff>187325</xdr:colOff>
      <xdr:row>29</xdr:row>
      <xdr:rowOff>43942</xdr:rowOff>
    </xdr:to>
    <xdr:sp macro="" textlink="">
      <xdr:nvSpPr>
        <xdr:cNvPr id="81" name="楕円 80"/>
        <xdr:cNvSpPr/>
      </xdr:nvSpPr>
      <xdr:spPr>
        <a:xfrm>
          <a:off x="4000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2" name="楕円 81"/>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164592</xdr:rowOff>
    </xdr:from>
    <xdr:to>
      <xdr:col>19</xdr:col>
      <xdr:colOff>136525</xdr:colOff>
      <xdr:row>29</xdr:row>
      <xdr:rowOff>29845</xdr:rowOff>
    </xdr:to>
    <xdr:cxnSp macro="">
      <xdr:nvCxnSpPr>
        <xdr:cNvPr id="83" name="直線コネクタ 82"/>
        <xdr:cNvCxnSpPr/>
      </xdr:nvCxnSpPr>
      <xdr:spPr>
        <a:xfrm flipV="1">
          <a:off x="3289300" y="573671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4"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5" name="n_2aveValue有形固定資産減価償却率"/>
        <xdr:cNvSpPr txBox="1"/>
      </xdr:nvSpPr>
      <xdr:spPr>
        <a:xfrm>
          <a:off x="3086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60469</xdr:rowOff>
    </xdr:from>
    <xdr:ext cx="405111" cy="259045"/>
    <xdr:sp macro="" textlink="">
      <xdr:nvSpPr>
        <xdr:cNvPr id="86" name="n_1mainValue有形固定資産減価償却率"/>
        <xdr:cNvSpPr txBox="1"/>
      </xdr:nvSpPr>
      <xdr:spPr>
        <a:xfrm>
          <a:off x="38360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87"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地方債の残高の減少等の影響により、将来負担額が減少し、債務償還可能年数は類似団体と比べ低くなっている。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今後、広域ごみ処理場の建設や老朽化した施設の更新等に伴う大規模な起債の発行が見込まれており、上昇していく見通しである。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2" name="テキスト ボックス 11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8" name="直線コネクタ 117"/>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21"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2" name="直線コネクタ 121"/>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3"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4" name="フローチャート: 判断 123"/>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0" name="楕円 129"/>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31"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0" name="楕円 69"/>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71120</xdr:rowOff>
    </xdr:from>
    <xdr:to>
      <xdr:col>15</xdr:col>
      <xdr:colOff>101600</xdr:colOff>
      <xdr:row>38</xdr:row>
      <xdr:rowOff>1270</xdr:rowOff>
    </xdr:to>
    <xdr:sp macro="" textlink="">
      <xdr:nvSpPr>
        <xdr:cNvPr id="71" name="楕円 70"/>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121920</xdr:rowOff>
    </xdr:to>
    <xdr:cxnSp macro="">
      <xdr:nvCxnSpPr>
        <xdr:cNvPr id="72" name="直線コネクタ 71"/>
        <xdr:cNvCxnSpPr/>
      </xdr:nvCxnSpPr>
      <xdr:spPr>
        <a:xfrm flipV="1">
          <a:off x="2908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3"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4"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75"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76"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76092</xdr:rowOff>
    </xdr:from>
    <xdr:to>
      <xdr:col>50</xdr:col>
      <xdr:colOff>165100</xdr:colOff>
      <xdr:row>36</xdr:row>
      <xdr:rowOff>6242</xdr:rowOff>
    </xdr:to>
    <xdr:sp macro="" textlink="">
      <xdr:nvSpPr>
        <xdr:cNvPr id="114" name="楕円 113"/>
        <xdr:cNvSpPr/>
      </xdr:nvSpPr>
      <xdr:spPr>
        <a:xfrm>
          <a:off x="9588500" y="6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93066</xdr:rowOff>
    </xdr:from>
    <xdr:to>
      <xdr:col>46</xdr:col>
      <xdr:colOff>38100</xdr:colOff>
      <xdr:row>36</xdr:row>
      <xdr:rowOff>23216</xdr:rowOff>
    </xdr:to>
    <xdr:sp macro="" textlink="">
      <xdr:nvSpPr>
        <xdr:cNvPr id="115" name="楕円 114"/>
        <xdr:cNvSpPr/>
      </xdr:nvSpPr>
      <xdr:spPr>
        <a:xfrm>
          <a:off x="8699500" y="6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126892</xdr:rowOff>
    </xdr:from>
    <xdr:to>
      <xdr:col>50</xdr:col>
      <xdr:colOff>114300</xdr:colOff>
      <xdr:row>35</xdr:row>
      <xdr:rowOff>143866</xdr:rowOff>
    </xdr:to>
    <xdr:cxnSp macro="">
      <xdr:nvCxnSpPr>
        <xdr:cNvPr id="116" name="直線コネクタ 115"/>
        <xdr:cNvCxnSpPr/>
      </xdr:nvCxnSpPr>
      <xdr:spPr>
        <a:xfrm flipV="1">
          <a:off x="8750300" y="6127642"/>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7"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18" name="n_2aveValue【道路】&#10;一人当たり延長"/>
        <xdr:cNvSpPr txBox="1"/>
      </xdr:nvSpPr>
      <xdr:spPr>
        <a:xfrm>
          <a:off x="8483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22769</xdr:rowOff>
    </xdr:from>
    <xdr:ext cx="534377" cy="259045"/>
    <xdr:sp macro="" textlink="">
      <xdr:nvSpPr>
        <xdr:cNvPr id="119" name="n_1mainValue【道路】&#10;一人当たり延長"/>
        <xdr:cNvSpPr txBox="1"/>
      </xdr:nvSpPr>
      <xdr:spPr>
        <a:xfrm>
          <a:off x="9359411" y="58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39743</xdr:rowOff>
    </xdr:from>
    <xdr:ext cx="534377" cy="259045"/>
    <xdr:sp macro="" textlink="">
      <xdr:nvSpPr>
        <xdr:cNvPr id="120" name="n_2mainValue【道路】&#10;一人当たり延長"/>
        <xdr:cNvSpPr txBox="1"/>
      </xdr:nvSpPr>
      <xdr:spPr>
        <a:xfrm>
          <a:off x="8483111" y="58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159512</xdr:rowOff>
    </xdr:from>
    <xdr:to>
      <xdr:col>20</xdr:col>
      <xdr:colOff>38100</xdr:colOff>
      <xdr:row>59</xdr:row>
      <xdr:rowOff>89662</xdr:rowOff>
    </xdr:to>
    <xdr:sp macro="" textlink="">
      <xdr:nvSpPr>
        <xdr:cNvPr id="157" name="楕円 156"/>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170942</xdr:rowOff>
    </xdr:from>
    <xdr:to>
      <xdr:col>15</xdr:col>
      <xdr:colOff>101600</xdr:colOff>
      <xdr:row>59</xdr:row>
      <xdr:rowOff>101092</xdr:rowOff>
    </xdr:to>
    <xdr:sp macro="" textlink="">
      <xdr:nvSpPr>
        <xdr:cNvPr id="158" name="楕円 157"/>
        <xdr:cNvSpPr/>
      </xdr:nvSpPr>
      <xdr:spPr>
        <a:xfrm>
          <a:off x="2857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38862</xdr:rowOff>
    </xdr:from>
    <xdr:to>
      <xdr:col>19</xdr:col>
      <xdr:colOff>177800</xdr:colOff>
      <xdr:row>59</xdr:row>
      <xdr:rowOff>50292</xdr:rowOff>
    </xdr:to>
    <xdr:cxnSp macro="">
      <xdr:nvCxnSpPr>
        <xdr:cNvPr id="159" name="直線コネクタ 158"/>
        <xdr:cNvCxnSpPr/>
      </xdr:nvCxnSpPr>
      <xdr:spPr>
        <a:xfrm flipV="1">
          <a:off x="2908300" y="101544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0" name="n_1aveValue【橋りょう・トンネ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61"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106189</xdr:rowOff>
    </xdr:from>
    <xdr:ext cx="405111" cy="259045"/>
    <xdr:sp macro="" textlink="">
      <xdr:nvSpPr>
        <xdr:cNvPr id="162" name="n_1mainValue【橋りょう・トンネル】&#10;有形固定資産減価償却率"/>
        <xdr:cNvSpPr txBox="1"/>
      </xdr:nvSpPr>
      <xdr:spPr>
        <a:xfrm>
          <a:off x="3582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117619</xdr:rowOff>
    </xdr:from>
    <xdr:ext cx="405111" cy="259045"/>
    <xdr:sp macro="" textlink="">
      <xdr:nvSpPr>
        <xdr:cNvPr id="163" name="n_2mainValue【橋りょう・トンネル】&#10;有形固定資産減価償却率"/>
        <xdr:cNvSpPr txBox="1"/>
      </xdr:nvSpPr>
      <xdr:spPr>
        <a:xfrm>
          <a:off x="2705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7" name="テキスト ボックス 17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9" name="テキスト ボックス 17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1" name="テキスト ボックス 18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3" name="テキスト ボックス 18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13685</xdr:rowOff>
    </xdr:from>
    <xdr:to>
      <xdr:col>54</xdr:col>
      <xdr:colOff>189865</xdr:colOff>
      <xdr:row>64</xdr:row>
      <xdr:rowOff>83769</xdr:rowOff>
    </xdr:to>
    <xdr:cxnSp macro="">
      <xdr:nvCxnSpPr>
        <xdr:cNvPr id="189" name="直線コネクタ 188"/>
        <xdr:cNvCxnSpPr/>
      </xdr:nvCxnSpPr>
      <xdr:spPr>
        <a:xfrm flipV="1">
          <a:off x="10476865" y="9957785"/>
          <a:ext cx="0" cy="109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87596</xdr:rowOff>
    </xdr:from>
    <xdr:ext cx="534377" cy="259045"/>
    <xdr:sp macro="" textlink="">
      <xdr:nvSpPr>
        <xdr:cNvPr id="190" name="【橋りょう・トンネル】&#10;一人当たり有形固定資産（償却資産）額最小値テキスト"/>
        <xdr:cNvSpPr txBox="1"/>
      </xdr:nvSpPr>
      <xdr:spPr>
        <a:xfrm>
          <a:off x="10515600" y="110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83769</xdr:rowOff>
    </xdr:from>
    <xdr:to>
      <xdr:col>55</xdr:col>
      <xdr:colOff>88900</xdr:colOff>
      <xdr:row>64</xdr:row>
      <xdr:rowOff>83769</xdr:rowOff>
    </xdr:to>
    <xdr:cxnSp macro="">
      <xdr:nvCxnSpPr>
        <xdr:cNvPr id="191" name="直線コネクタ 190"/>
        <xdr:cNvCxnSpPr/>
      </xdr:nvCxnSpPr>
      <xdr:spPr>
        <a:xfrm>
          <a:off x="10388600" y="1105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131812</xdr:rowOff>
    </xdr:from>
    <xdr:ext cx="599010" cy="259045"/>
    <xdr:sp macro="" textlink="">
      <xdr:nvSpPr>
        <xdr:cNvPr id="192" name="【橋りょう・トンネル】&#10;一人当たり有形固定資産（償却資産）額最大値テキスト"/>
        <xdr:cNvSpPr txBox="1"/>
      </xdr:nvSpPr>
      <xdr:spPr>
        <a:xfrm>
          <a:off x="10515600" y="97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13685</xdr:rowOff>
    </xdr:from>
    <xdr:to>
      <xdr:col>55</xdr:col>
      <xdr:colOff>88900</xdr:colOff>
      <xdr:row>58</xdr:row>
      <xdr:rowOff>13685</xdr:rowOff>
    </xdr:to>
    <xdr:cxnSp macro="">
      <xdr:nvCxnSpPr>
        <xdr:cNvPr id="193" name="直線コネクタ 192"/>
        <xdr:cNvCxnSpPr/>
      </xdr:nvCxnSpPr>
      <xdr:spPr>
        <a:xfrm>
          <a:off x="10388600" y="9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148275</xdr:rowOff>
    </xdr:from>
    <xdr:ext cx="599010" cy="259045"/>
    <xdr:sp macro="" textlink="">
      <xdr:nvSpPr>
        <xdr:cNvPr id="194" name="【橋りょう・トンネル】&#10;一人当たり有形固定資産（償却資産）額平均値テキスト"/>
        <xdr:cNvSpPr txBox="1"/>
      </xdr:nvSpPr>
      <xdr:spPr>
        <a:xfrm>
          <a:off x="10515600" y="106067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169848</xdr:rowOff>
    </xdr:from>
    <xdr:to>
      <xdr:col>55</xdr:col>
      <xdr:colOff>50800</xdr:colOff>
      <xdr:row>62</xdr:row>
      <xdr:rowOff>99998</xdr:rowOff>
    </xdr:to>
    <xdr:sp macro="" textlink="">
      <xdr:nvSpPr>
        <xdr:cNvPr id="195" name="フローチャート: 判断 194"/>
        <xdr:cNvSpPr/>
      </xdr:nvSpPr>
      <xdr:spPr>
        <a:xfrm>
          <a:off x="10426700" y="106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112330</xdr:rowOff>
    </xdr:from>
    <xdr:to>
      <xdr:col>50</xdr:col>
      <xdr:colOff>165100</xdr:colOff>
      <xdr:row>62</xdr:row>
      <xdr:rowOff>42480</xdr:rowOff>
    </xdr:to>
    <xdr:sp macro="" textlink="">
      <xdr:nvSpPr>
        <xdr:cNvPr id="196" name="フローチャート: 判断 195"/>
        <xdr:cNvSpPr/>
      </xdr:nvSpPr>
      <xdr:spPr>
        <a:xfrm>
          <a:off x="9588500" y="105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149522</xdr:rowOff>
    </xdr:from>
    <xdr:to>
      <xdr:col>46</xdr:col>
      <xdr:colOff>38100</xdr:colOff>
      <xdr:row>62</xdr:row>
      <xdr:rowOff>79672</xdr:rowOff>
    </xdr:to>
    <xdr:sp macro="" textlink="">
      <xdr:nvSpPr>
        <xdr:cNvPr id="197" name="フローチャート: 判断 196"/>
        <xdr:cNvSpPr/>
      </xdr:nvSpPr>
      <xdr:spPr>
        <a:xfrm>
          <a:off x="8699500" y="106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151826</xdr:rowOff>
    </xdr:from>
    <xdr:to>
      <xdr:col>50</xdr:col>
      <xdr:colOff>165100</xdr:colOff>
      <xdr:row>55</xdr:row>
      <xdr:rowOff>81976</xdr:rowOff>
    </xdr:to>
    <xdr:sp macro="" textlink="">
      <xdr:nvSpPr>
        <xdr:cNvPr id="203" name="楕円 202"/>
        <xdr:cNvSpPr/>
      </xdr:nvSpPr>
      <xdr:spPr>
        <a:xfrm>
          <a:off x="9588500" y="94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13760</xdr:rowOff>
    </xdr:from>
    <xdr:to>
      <xdr:col>46</xdr:col>
      <xdr:colOff>38100</xdr:colOff>
      <xdr:row>55</xdr:row>
      <xdr:rowOff>115360</xdr:rowOff>
    </xdr:to>
    <xdr:sp macro="" textlink="">
      <xdr:nvSpPr>
        <xdr:cNvPr id="204" name="楕円 203"/>
        <xdr:cNvSpPr/>
      </xdr:nvSpPr>
      <xdr:spPr>
        <a:xfrm>
          <a:off x="8699500" y="94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31176</xdr:rowOff>
    </xdr:from>
    <xdr:to>
      <xdr:col>50</xdr:col>
      <xdr:colOff>114300</xdr:colOff>
      <xdr:row>55</xdr:row>
      <xdr:rowOff>64560</xdr:rowOff>
    </xdr:to>
    <xdr:cxnSp macro="">
      <xdr:nvCxnSpPr>
        <xdr:cNvPr id="205" name="直線コネクタ 204"/>
        <xdr:cNvCxnSpPr/>
      </xdr:nvCxnSpPr>
      <xdr:spPr>
        <a:xfrm flipV="1">
          <a:off x="8750300" y="9460926"/>
          <a:ext cx="889000" cy="3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33607</xdr:rowOff>
    </xdr:from>
    <xdr:ext cx="599010" cy="259045"/>
    <xdr:sp macro="" textlink="">
      <xdr:nvSpPr>
        <xdr:cNvPr id="206" name="n_1aveValue【橋りょう・トンネル】&#10;一人当たり有形固定資産（償却資産）額"/>
        <xdr:cNvSpPr txBox="1"/>
      </xdr:nvSpPr>
      <xdr:spPr>
        <a:xfrm>
          <a:off x="9327095" y="1066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70799</xdr:rowOff>
    </xdr:from>
    <xdr:ext cx="599010" cy="259045"/>
    <xdr:sp macro="" textlink="">
      <xdr:nvSpPr>
        <xdr:cNvPr id="207" name="n_2aveValue【橋りょう・トンネル】&#10;一人当たり有形固定資産（償却資産）額"/>
        <xdr:cNvSpPr txBox="1"/>
      </xdr:nvSpPr>
      <xdr:spPr>
        <a:xfrm>
          <a:off x="8450795" y="1070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98503</xdr:rowOff>
    </xdr:from>
    <xdr:ext cx="690189" cy="259045"/>
    <xdr:sp macro="" textlink="">
      <xdr:nvSpPr>
        <xdr:cNvPr id="208" name="n_1mainValue【橋りょう・トンネル】&#10;一人当たり有形固定資産（償却資産）額"/>
        <xdr:cNvSpPr txBox="1"/>
      </xdr:nvSpPr>
      <xdr:spPr>
        <a:xfrm>
          <a:off x="9281505" y="9185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131887</xdr:rowOff>
    </xdr:from>
    <xdr:ext cx="599010" cy="259045"/>
    <xdr:sp macro="" textlink="">
      <xdr:nvSpPr>
        <xdr:cNvPr id="209" name="n_2mainValue【橋りょう・トンネル】&#10;一人当たり有形固定資産（償却資産）額"/>
        <xdr:cNvSpPr txBox="1"/>
      </xdr:nvSpPr>
      <xdr:spPr>
        <a:xfrm>
          <a:off x="8450795" y="921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21" name="直線コネクタ 22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2" name="テキスト ボックス 22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3" name="直線コネクタ 22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4" name="テキスト ボックス 22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5" name="直線コネクタ 22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6" name="テキスト ボックス 22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9" name="直線コネクタ 22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30" name="テキスト ボックス 22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1" name="直線コネクタ 23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2" name="テキスト ボックス 23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3" name="直線コネクタ 23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4" name="テキスト ボックス 23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8" name="直線コネクタ 237"/>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9"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40" name="直線コネクタ 239"/>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1"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2" name="直線コネクタ 24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3"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4" name="フローチャート: 判断 243"/>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5" name="フローチャート: 判断 24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6" name="フローチャート: 判断 245"/>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138748</xdr:rowOff>
    </xdr:from>
    <xdr:to>
      <xdr:col>20</xdr:col>
      <xdr:colOff>38100</xdr:colOff>
      <xdr:row>82</xdr:row>
      <xdr:rowOff>68898</xdr:rowOff>
    </xdr:to>
    <xdr:sp macro="" textlink="">
      <xdr:nvSpPr>
        <xdr:cNvPr id="252" name="楕円 251"/>
        <xdr:cNvSpPr/>
      </xdr:nvSpPr>
      <xdr:spPr>
        <a:xfrm>
          <a:off x="3746500" y="140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13018</xdr:rowOff>
    </xdr:from>
    <xdr:to>
      <xdr:col>15</xdr:col>
      <xdr:colOff>101600</xdr:colOff>
      <xdr:row>82</xdr:row>
      <xdr:rowOff>114618</xdr:rowOff>
    </xdr:to>
    <xdr:sp macro="" textlink="">
      <xdr:nvSpPr>
        <xdr:cNvPr id="253" name="楕円 252"/>
        <xdr:cNvSpPr/>
      </xdr:nvSpPr>
      <xdr:spPr>
        <a:xfrm>
          <a:off x="2857500" y="14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18098</xdr:rowOff>
    </xdr:from>
    <xdr:to>
      <xdr:col>19</xdr:col>
      <xdr:colOff>177800</xdr:colOff>
      <xdr:row>82</xdr:row>
      <xdr:rowOff>63818</xdr:rowOff>
    </xdr:to>
    <xdr:cxnSp macro="">
      <xdr:nvCxnSpPr>
        <xdr:cNvPr id="254" name="直線コネクタ 253"/>
        <xdr:cNvCxnSpPr/>
      </xdr:nvCxnSpPr>
      <xdr:spPr>
        <a:xfrm flipV="1">
          <a:off x="2908300" y="14076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5"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5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85425</xdr:rowOff>
    </xdr:from>
    <xdr:ext cx="405111" cy="259045"/>
    <xdr:sp macro="" textlink="">
      <xdr:nvSpPr>
        <xdr:cNvPr id="257" name="n_1mainValue【公営住宅】&#10;有形固定資産減価償却率"/>
        <xdr:cNvSpPr txBox="1"/>
      </xdr:nvSpPr>
      <xdr:spPr>
        <a:xfrm>
          <a:off x="3582044" y="1380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131145</xdr:rowOff>
    </xdr:from>
    <xdr:ext cx="405111" cy="259045"/>
    <xdr:sp macro="" textlink="">
      <xdr:nvSpPr>
        <xdr:cNvPr id="258" name="n_2mainValue【公営住宅】&#10;有形固定資産減価償却率"/>
        <xdr:cNvSpPr txBox="1"/>
      </xdr:nvSpPr>
      <xdr:spPr>
        <a:xfrm>
          <a:off x="2705744" y="1384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4" name="直線コネクタ 283"/>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5"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6" name="直線コネクタ 285"/>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7"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8" name="直線コネクタ 287"/>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9"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90" name="フローチャート: 判断 289"/>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91" name="フローチャート: 判断 290"/>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2" name="フローチャート: 判断 291"/>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82006</xdr:rowOff>
    </xdr:from>
    <xdr:to>
      <xdr:col>50</xdr:col>
      <xdr:colOff>165100</xdr:colOff>
      <xdr:row>79</xdr:row>
      <xdr:rowOff>12156</xdr:rowOff>
    </xdr:to>
    <xdr:sp macro="" textlink="">
      <xdr:nvSpPr>
        <xdr:cNvPr id="298" name="楕円 297"/>
        <xdr:cNvSpPr/>
      </xdr:nvSpPr>
      <xdr:spPr>
        <a:xfrm>
          <a:off x="9588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105519</xdr:rowOff>
    </xdr:from>
    <xdr:to>
      <xdr:col>46</xdr:col>
      <xdr:colOff>38100</xdr:colOff>
      <xdr:row>79</xdr:row>
      <xdr:rowOff>35669</xdr:rowOff>
    </xdr:to>
    <xdr:sp macro="" textlink="">
      <xdr:nvSpPr>
        <xdr:cNvPr id="299" name="楕円 298"/>
        <xdr:cNvSpPr/>
      </xdr:nvSpPr>
      <xdr:spPr>
        <a:xfrm>
          <a:off x="8699500" y="134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132806</xdr:rowOff>
    </xdr:from>
    <xdr:to>
      <xdr:col>50</xdr:col>
      <xdr:colOff>114300</xdr:colOff>
      <xdr:row>78</xdr:row>
      <xdr:rowOff>156319</xdr:rowOff>
    </xdr:to>
    <xdr:cxnSp macro="">
      <xdr:nvCxnSpPr>
        <xdr:cNvPr id="300" name="直線コネクタ 299"/>
        <xdr:cNvCxnSpPr/>
      </xdr:nvCxnSpPr>
      <xdr:spPr>
        <a:xfrm flipV="1">
          <a:off x="8750300" y="1350590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01"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83619</xdr:rowOff>
    </xdr:from>
    <xdr:ext cx="469744" cy="259045"/>
    <xdr:sp macro="" textlink="">
      <xdr:nvSpPr>
        <xdr:cNvPr id="302" name="n_2aveValue【公営住宅】&#10;一人当たり面積"/>
        <xdr:cNvSpPr txBox="1"/>
      </xdr:nvSpPr>
      <xdr:spPr>
        <a:xfrm>
          <a:off x="8515427" y="1431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28683</xdr:rowOff>
    </xdr:from>
    <xdr:ext cx="469744" cy="259045"/>
    <xdr:sp macro="" textlink="">
      <xdr:nvSpPr>
        <xdr:cNvPr id="303" name="n_1mainValue【公営住宅】&#10;一人当たり面積"/>
        <xdr:cNvSpPr txBox="1"/>
      </xdr:nvSpPr>
      <xdr:spPr>
        <a:xfrm>
          <a:off x="9391727" y="132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52196</xdr:rowOff>
    </xdr:from>
    <xdr:ext cx="469744" cy="259045"/>
    <xdr:sp macro="" textlink="">
      <xdr:nvSpPr>
        <xdr:cNvPr id="304" name="n_2mainValue【公営住宅】&#10;一人当たり面積"/>
        <xdr:cNvSpPr txBox="1"/>
      </xdr:nvSpPr>
      <xdr:spPr>
        <a:xfrm>
          <a:off x="8515427" y="132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5" name="テキスト ボックス 3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5" name="テキスト ボックス 3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7" name="テキスト ボックス 32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64770</xdr:rowOff>
    </xdr:from>
    <xdr:to>
      <xdr:col>24</xdr:col>
      <xdr:colOff>62865</xdr:colOff>
      <xdr:row>107</xdr:row>
      <xdr:rowOff>129539</xdr:rowOff>
    </xdr:to>
    <xdr:cxnSp macro="">
      <xdr:nvCxnSpPr>
        <xdr:cNvPr id="329" name="直線コネクタ 328"/>
        <xdr:cNvCxnSpPr/>
      </xdr:nvCxnSpPr>
      <xdr:spPr>
        <a:xfrm flipV="1">
          <a:off x="4634865" y="17552670"/>
          <a:ext cx="0" cy="9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30" name="【港湾・漁港】&#10;有形固定資産減価償却率最小値テキスト"/>
        <xdr:cNvSpPr txBox="1"/>
      </xdr:nvSpPr>
      <xdr:spPr>
        <a:xfrm>
          <a:off x="4673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31" name="直線コネクタ 330"/>
        <xdr:cNvCxnSpPr/>
      </xdr:nvCxnSpPr>
      <xdr:spPr>
        <a:xfrm>
          <a:off x="4546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11447</xdr:rowOff>
    </xdr:from>
    <xdr:ext cx="405111" cy="259045"/>
    <xdr:sp macro="" textlink="">
      <xdr:nvSpPr>
        <xdr:cNvPr id="332" name="【港湾・漁港】&#10;有形固定資産減価償却率最大値テキスト"/>
        <xdr:cNvSpPr txBox="1"/>
      </xdr:nvSpPr>
      <xdr:spPr>
        <a:xfrm>
          <a:off x="4673600"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64770</xdr:rowOff>
    </xdr:from>
    <xdr:to>
      <xdr:col>24</xdr:col>
      <xdr:colOff>152400</xdr:colOff>
      <xdr:row>102</xdr:row>
      <xdr:rowOff>64770</xdr:rowOff>
    </xdr:to>
    <xdr:cxnSp macro="">
      <xdr:nvCxnSpPr>
        <xdr:cNvPr id="333" name="直線コネクタ 332"/>
        <xdr:cNvCxnSpPr/>
      </xdr:nvCxnSpPr>
      <xdr:spPr>
        <a:xfrm>
          <a:off x="4546600" y="1755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34" name="【港湾・漁港】&#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35" name="フローチャート: 判断 334"/>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86361</xdr:rowOff>
    </xdr:from>
    <xdr:to>
      <xdr:col>20</xdr:col>
      <xdr:colOff>38100</xdr:colOff>
      <xdr:row>104</xdr:row>
      <xdr:rowOff>16511</xdr:rowOff>
    </xdr:to>
    <xdr:sp macro="" textlink="">
      <xdr:nvSpPr>
        <xdr:cNvPr id="336" name="フローチャート: 判断 335"/>
        <xdr:cNvSpPr/>
      </xdr:nvSpPr>
      <xdr:spPr>
        <a:xfrm>
          <a:off x="3746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44450</xdr:rowOff>
    </xdr:from>
    <xdr:to>
      <xdr:col>15</xdr:col>
      <xdr:colOff>101600</xdr:colOff>
      <xdr:row>105</xdr:row>
      <xdr:rowOff>146050</xdr:rowOff>
    </xdr:to>
    <xdr:sp macro="" textlink="">
      <xdr:nvSpPr>
        <xdr:cNvPr id="337" name="フローチャート: 判断 336"/>
        <xdr:cNvSpPr/>
      </xdr:nvSpPr>
      <xdr:spPr>
        <a:xfrm>
          <a:off x="2857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40639</xdr:rowOff>
    </xdr:from>
    <xdr:to>
      <xdr:col>20</xdr:col>
      <xdr:colOff>38100</xdr:colOff>
      <xdr:row>101</xdr:row>
      <xdr:rowOff>142239</xdr:rowOff>
    </xdr:to>
    <xdr:sp macro="" textlink="">
      <xdr:nvSpPr>
        <xdr:cNvPr id="343" name="楕円 342"/>
        <xdr:cNvSpPr/>
      </xdr:nvSpPr>
      <xdr:spPr>
        <a:xfrm>
          <a:off x="3746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97789</xdr:rowOff>
    </xdr:from>
    <xdr:to>
      <xdr:col>15</xdr:col>
      <xdr:colOff>101600</xdr:colOff>
      <xdr:row>102</xdr:row>
      <xdr:rowOff>27939</xdr:rowOff>
    </xdr:to>
    <xdr:sp macro="" textlink="">
      <xdr:nvSpPr>
        <xdr:cNvPr id="344" name="楕円 343"/>
        <xdr:cNvSpPr/>
      </xdr:nvSpPr>
      <xdr:spPr>
        <a:xfrm>
          <a:off x="2857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91439</xdr:rowOff>
    </xdr:from>
    <xdr:to>
      <xdr:col>19</xdr:col>
      <xdr:colOff>177800</xdr:colOff>
      <xdr:row>101</xdr:row>
      <xdr:rowOff>148589</xdr:rowOff>
    </xdr:to>
    <xdr:cxnSp macro="">
      <xdr:nvCxnSpPr>
        <xdr:cNvPr id="345" name="直線コネクタ 344"/>
        <xdr:cNvCxnSpPr/>
      </xdr:nvCxnSpPr>
      <xdr:spPr>
        <a:xfrm flipV="1">
          <a:off x="2908300" y="17407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7638</xdr:rowOff>
    </xdr:from>
    <xdr:ext cx="405111" cy="259045"/>
    <xdr:sp macro="" textlink="">
      <xdr:nvSpPr>
        <xdr:cNvPr id="346" name="n_1aveValue【港湾・漁港】&#10;有形固定資産減価償却率"/>
        <xdr:cNvSpPr txBox="1"/>
      </xdr:nvSpPr>
      <xdr:spPr>
        <a:xfrm>
          <a:off x="35820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347" name="n_2aveValue【港湾・漁港】&#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158766</xdr:rowOff>
    </xdr:from>
    <xdr:ext cx="405111" cy="259045"/>
    <xdr:sp macro="" textlink="">
      <xdr:nvSpPr>
        <xdr:cNvPr id="348" name="n_1main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44466</xdr:rowOff>
    </xdr:from>
    <xdr:ext cx="405111" cy="259045"/>
    <xdr:sp macro="" textlink="">
      <xdr:nvSpPr>
        <xdr:cNvPr id="349" name="n_2mainValue【港湾・漁港】&#10;有形固定資産減価償却率"/>
        <xdr:cNvSpPr txBox="1"/>
      </xdr:nvSpPr>
      <xdr:spPr>
        <a:xfrm>
          <a:off x="2705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1" name="テキスト ボックス 36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63" name="テキスト ボックス 36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5" name="テキスト ボックス 36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7" name="テキスト ボックス 36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69" name="テキスト ボックス 36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1" name="テキスト ボックス 37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89452</xdr:rowOff>
    </xdr:from>
    <xdr:to>
      <xdr:col>54</xdr:col>
      <xdr:colOff>189865</xdr:colOff>
      <xdr:row>108</xdr:row>
      <xdr:rowOff>152099</xdr:rowOff>
    </xdr:to>
    <xdr:cxnSp macro="">
      <xdr:nvCxnSpPr>
        <xdr:cNvPr id="373" name="直線コネクタ 372"/>
        <xdr:cNvCxnSpPr/>
      </xdr:nvCxnSpPr>
      <xdr:spPr>
        <a:xfrm flipV="1">
          <a:off x="10476865" y="17577352"/>
          <a:ext cx="0" cy="1091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155926</xdr:rowOff>
    </xdr:from>
    <xdr:ext cx="313932" cy="259045"/>
    <xdr:sp macro="" textlink="">
      <xdr:nvSpPr>
        <xdr:cNvPr id="374" name="【港湾・漁港】&#10;一人当たり有形固定資産（償却資産）額最小値テキスト"/>
        <xdr:cNvSpPr txBox="1"/>
      </xdr:nvSpPr>
      <xdr:spPr>
        <a:xfrm>
          <a:off x="10515600" y="1867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152099</xdr:rowOff>
    </xdr:from>
    <xdr:to>
      <xdr:col>55</xdr:col>
      <xdr:colOff>88900</xdr:colOff>
      <xdr:row>108</xdr:row>
      <xdr:rowOff>152099</xdr:rowOff>
    </xdr:to>
    <xdr:cxnSp macro="">
      <xdr:nvCxnSpPr>
        <xdr:cNvPr id="375" name="直線コネクタ 374"/>
        <xdr:cNvCxnSpPr/>
      </xdr:nvCxnSpPr>
      <xdr:spPr>
        <a:xfrm>
          <a:off x="10388600" y="1866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36129</xdr:rowOff>
    </xdr:from>
    <xdr:ext cx="599010" cy="259045"/>
    <xdr:sp macro="" textlink="">
      <xdr:nvSpPr>
        <xdr:cNvPr id="376" name="【港湾・漁港】&#10;一人当たり有形固定資産（償却資産）額最大値テキスト"/>
        <xdr:cNvSpPr txBox="1"/>
      </xdr:nvSpPr>
      <xdr:spPr>
        <a:xfrm>
          <a:off x="10515600" y="1735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89452</xdr:rowOff>
    </xdr:from>
    <xdr:to>
      <xdr:col>55</xdr:col>
      <xdr:colOff>88900</xdr:colOff>
      <xdr:row>102</xdr:row>
      <xdr:rowOff>89452</xdr:rowOff>
    </xdr:to>
    <xdr:cxnSp macro="">
      <xdr:nvCxnSpPr>
        <xdr:cNvPr id="377" name="直線コネクタ 376"/>
        <xdr:cNvCxnSpPr/>
      </xdr:nvCxnSpPr>
      <xdr:spPr>
        <a:xfrm>
          <a:off x="10388600" y="1757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67614</xdr:rowOff>
    </xdr:from>
    <xdr:ext cx="599010" cy="259045"/>
    <xdr:sp macro="" textlink="">
      <xdr:nvSpPr>
        <xdr:cNvPr id="378" name="【港湾・漁港】&#10;一人当たり有形固定資産（償却資産）額平均値テキスト"/>
        <xdr:cNvSpPr txBox="1"/>
      </xdr:nvSpPr>
      <xdr:spPr>
        <a:xfrm>
          <a:off x="10515600" y="18069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89187</xdr:rowOff>
    </xdr:from>
    <xdr:to>
      <xdr:col>55</xdr:col>
      <xdr:colOff>50800</xdr:colOff>
      <xdr:row>106</xdr:row>
      <xdr:rowOff>19337</xdr:rowOff>
    </xdr:to>
    <xdr:sp macro="" textlink="">
      <xdr:nvSpPr>
        <xdr:cNvPr id="379" name="フローチャート: 判断 378"/>
        <xdr:cNvSpPr/>
      </xdr:nvSpPr>
      <xdr:spPr>
        <a:xfrm>
          <a:off x="10426700" y="1809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96231</xdr:rowOff>
    </xdr:from>
    <xdr:to>
      <xdr:col>50</xdr:col>
      <xdr:colOff>165100</xdr:colOff>
      <xdr:row>105</xdr:row>
      <xdr:rowOff>26381</xdr:rowOff>
    </xdr:to>
    <xdr:sp macro="" textlink="">
      <xdr:nvSpPr>
        <xdr:cNvPr id="380" name="フローチャート: 判断 379"/>
        <xdr:cNvSpPr/>
      </xdr:nvSpPr>
      <xdr:spPr>
        <a:xfrm>
          <a:off x="9588500" y="1792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153439</xdr:rowOff>
    </xdr:from>
    <xdr:to>
      <xdr:col>46</xdr:col>
      <xdr:colOff>38100</xdr:colOff>
      <xdr:row>104</xdr:row>
      <xdr:rowOff>83589</xdr:rowOff>
    </xdr:to>
    <xdr:sp macro="" textlink="">
      <xdr:nvSpPr>
        <xdr:cNvPr id="381" name="フローチャート: 判断 380"/>
        <xdr:cNvSpPr/>
      </xdr:nvSpPr>
      <xdr:spPr>
        <a:xfrm>
          <a:off x="8699500" y="178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88178</xdr:rowOff>
    </xdr:from>
    <xdr:to>
      <xdr:col>50</xdr:col>
      <xdr:colOff>165100</xdr:colOff>
      <xdr:row>101</xdr:row>
      <xdr:rowOff>18328</xdr:rowOff>
    </xdr:to>
    <xdr:sp macro="" textlink="">
      <xdr:nvSpPr>
        <xdr:cNvPr id="387" name="楕円 386"/>
        <xdr:cNvSpPr/>
      </xdr:nvSpPr>
      <xdr:spPr>
        <a:xfrm>
          <a:off x="9588500" y="172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109334</xdr:rowOff>
    </xdr:from>
    <xdr:to>
      <xdr:col>46</xdr:col>
      <xdr:colOff>38100</xdr:colOff>
      <xdr:row>101</xdr:row>
      <xdr:rowOff>39484</xdr:rowOff>
    </xdr:to>
    <xdr:sp macro="" textlink="">
      <xdr:nvSpPr>
        <xdr:cNvPr id="388" name="楕円 387"/>
        <xdr:cNvSpPr/>
      </xdr:nvSpPr>
      <xdr:spPr>
        <a:xfrm>
          <a:off x="8699500" y="172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138978</xdr:rowOff>
    </xdr:from>
    <xdr:to>
      <xdr:col>50</xdr:col>
      <xdr:colOff>114300</xdr:colOff>
      <xdr:row>100</xdr:row>
      <xdr:rowOff>160134</xdr:rowOff>
    </xdr:to>
    <xdr:cxnSp macro="">
      <xdr:nvCxnSpPr>
        <xdr:cNvPr id="389" name="直線コネクタ 388"/>
        <xdr:cNvCxnSpPr/>
      </xdr:nvCxnSpPr>
      <xdr:spPr>
        <a:xfrm flipV="1">
          <a:off x="8750300" y="17283978"/>
          <a:ext cx="889000" cy="2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17508</xdr:rowOff>
    </xdr:from>
    <xdr:ext cx="599010" cy="259045"/>
    <xdr:sp macro="" textlink="">
      <xdr:nvSpPr>
        <xdr:cNvPr id="390" name="n_1aveValue【港湾・漁港】&#10;一人当たり有形固定資産（償却資産）額"/>
        <xdr:cNvSpPr txBox="1"/>
      </xdr:nvSpPr>
      <xdr:spPr>
        <a:xfrm>
          <a:off x="9327095" y="180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74716</xdr:rowOff>
    </xdr:from>
    <xdr:ext cx="599010" cy="259045"/>
    <xdr:sp macro="" textlink="">
      <xdr:nvSpPr>
        <xdr:cNvPr id="391" name="n_2aveValue【港湾・漁港】&#10;一人当たり有形固定資産（償却資産）額"/>
        <xdr:cNvSpPr txBox="1"/>
      </xdr:nvSpPr>
      <xdr:spPr>
        <a:xfrm>
          <a:off x="8450795" y="1790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34855</xdr:rowOff>
    </xdr:from>
    <xdr:ext cx="599010" cy="259045"/>
    <xdr:sp macro="" textlink="">
      <xdr:nvSpPr>
        <xdr:cNvPr id="392" name="n_1mainValue【港湾・漁港】&#10;一人当たり有形固定資産（償却資産）額"/>
        <xdr:cNvSpPr txBox="1"/>
      </xdr:nvSpPr>
      <xdr:spPr>
        <a:xfrm>
          <a:off x="9327095" y="1700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56011</xdr:rowOff>
    </xdr:from>
    <xdr:ext cx="599010" cy="259045"/>
    <xdr:sp macro="" textlink="">
      <xdr:nvSpPr>
        <xdr:cNvPr id="393" name="n_2mainValue【港湾・漁港】&#10;一人当たり有形固定資産（償却資産）額"/>
        <xdr:cNvSpPr txBox="1"/>
      </xdr:nvSpPr>
      <xdr:spPr>
        <a:xfrm>
          <a:off x="8450795" y="1702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4" name="テキスト ボックス 4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6" name="テキスト ボックス 40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416" name="直線コネクタ 415"/>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417"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418" name="直線コネクタ 417"/>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419"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420" name="直線コネクタ 419"/>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421"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22" name="フローチャート: 判断 421"/>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423" name="フローチャート: 判断 422"/>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424" name="フローチャート: 判断 423"/>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148844</xdr:rowOff>
    </xdr:from>
    <xdr:to>
      <xdr:col>81</xdr:col>
      <xdr:colOff>101600</xdr:colOff>
      <xdr:row>37</xdr:row>
      <xdr:rowOff>78994</xdr:rowOff>
    </xdr:to>
    <xdr:sp macro="" textlink="">
      <xdr:nvSpPr>
        <xdr:cNvPr id="430" name="楕円 429"/>
        <xdr:cNvSpPr/>
      </xdr:nvSpPr>
      <xdr:spPr>
        <a:xfrm>
          <a:off x="15430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55118</xdr:rowOff>
    </xdr:from>
    <xdr:to>
      <xdr:col>76</xdr:col>
      <xdr:colOff>165100</xdr:colOff>
      <xdr:row>37</xdr:row>
      <xdr:rowOff>156718</xdr:rowOff>
    </xdr:to>
    <xdr:sp macro="" textlink="">
      <xdr:nvSpPr>
        <xdr:cNvPr id="431" name="楕円 430"/>
        <xdr:cNvSpPr/>
      </xdr:nvSpPr>
      <xdr:spPr>
        <a:xfrm>
          <a:off x="14541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28194</xdr:rowOff>
    </xdr:from>
    <xdr:to>
      <xdr:col>81</xdr:col>
      <xdr:colOff>50800</xdr:colOff>
      <xdr:row>37</xdr:row>
      <xdr:rowOff>105918</xdr:rowOff>
    </xdr:to>
    <xdr:cxnSp macro="">
      <xdr:nvCxnSpPr>
        <xdr:cNvPr id="432" name="直線コネクタ 431"/>
        <xdr:cNvCxnSpPr/>
      </xdr:nvCxnSpPr>
      <xdr:spPr>
        <a:xfrm flipV="1">
          <a:off x="14592300" y="63718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433"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434"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95521</xdr:rowOff>
    </xdr:from>
    <xdr:ext cx="405111" cy="259045"/>
    <xdr:sp macro="" textlink="">
      <xdr:nvSpPr>
        <xdr:cNvPr id="435" name="n_1mainValue【認定こども園・幼稚園・保育所】&#10;有形固定資産減価償却率"/>
        <xdr:cNvSpPr txBox="1"/>
      </xdr:nvSpPr>
      <xdr:spPr>
        <a:xfrm>
          <a:off x="152660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147845</xdr:rowOff>
    </xdr:from>
    <xdr:ext cx="405111" cy="259045"/>
    <xdr:sp macro="" textlink="">
      <xdr:nvSpPr>
        <xdr:cNvPr id="436" name="n_2mainValue【認定こども園・幼稚園・保育所】&#10;有形固定資産減価償却率"/>
        <xdr:cNvSpPr txBox="1"/>
      </xdr:nvSpPr>
      <xdr:spPr>
        <a:xfrm>
          <a:off x="14389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60" name="直線コネクタ 459"/>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6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62" name="直線コネクタ 46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6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64" name="直線コネクタ 46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465"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66" name="フローチャート: 判断 465"/>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67" name="フローチャート: 判断 466"/>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68" name="フローチャート: 判断 467"/>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74" name="楕円 473"/>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75" name="楕円 474"/>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64770</xdr:rowOff>
    </xdr:to>
    <xdr:cxnSp macro="">
      <xdr:nvCxnSpPr>
        <xdr:cNvPr id="476" name="直線コネクタ 475"/>
        <xdr:cNvCxnSpPr/>
      </xdr:nvCxnSpPr>
      <xdr:spPr>
        <a:xfrm flipV="1">
          <a:off x="20434300" y="652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77"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478" name="n_2aveValue【認定こども園・幼稚園・保育所】&#10;一人当たり面積"/>
        <xdr:cNvSpPr txBox="1"/>
      </xdr:nvSpPr>
      <xdr:spPr>
        <a:xfrm>
          <a:off x="20199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79"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80" name="n_2main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2" name="直線コネクタ 4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3" name="テキスト ボックス 4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4" name="直線コネクタ 4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5" name="テキスト ボックス 4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6" name="直線コネクタ 4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7" name="テキスト ボックス 4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8" name="直線コネクタ 4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9" name="テキスト ボックス 4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503" name="直線コネクタ 502"/>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504"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505" name="直線コネクタ 504"/>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6"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7" name="直線コネクタ 506"/>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508"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09" name="フローチャート: 判断 508"/>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10" name="フローチャート: 判断 509"/>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11" name="フローチャート: 判断 510"/>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17" name="楕円 51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518" name="楕円 517"/>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137160</xdr:rowOff>
    </xdr:to>
    <xdr:cxnSp macro="">
      <xdr:nvCxnSpPr>
        <xdr:cNvPr id="519" name="直線コネクタ 518"/>
        <xdr:cNvCxnSpPr/>
      </xdr:nvCxnSpPr>
      <xdr:spPr>
        <a:xfrm flipV="1">
          <a:off x="14592300" y="1005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520"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521" name="n_2ave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22"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23" name="n_2mainValue【学校施設】&#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48" name="直線コネクタ 547"/>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49"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50" name="直線コネクタ 549"/>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51"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52" name="直線コネクタ 551"/>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53"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54" name="フローチャート: 判断 553"/>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55" name="フローチャート: 判断 554"/>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56" name="フローチャート: 判断 555"/>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146939</xdr:rowOff>
    </xdr:from>
    <xdr:to>
      <xdr:col>112</xdr:col>
      <xdr:colOff>38100</xdr:colOff>
      <xdr:row>61</xdr:row>
      <xdr:rowOff>77089</xdr:rowOff>
    </xdr:to>
    <xdr:sp macro="" textlink="">
      <xdr:nvSpPr>
        <xdr:cNvPr id="562" name="楕円 561"/>
        <xdr:cNvSpPr/>
      </xdr:nvSpPr>
      <xdr:spPr>
        <a:xfrm>
          <a:off x="21272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63881</xdr:rowOff>
    </xdr:from>
    <xdr:to>
      <xdr:col>107</xdr:col>
      <xdr:colOff>101600</xdr:colOff>
      <xdr:row>61</xdr:row>
      <xdr:rowOff>165481</xdr:rowOff>
    </xdr:to>
    <xdr:sp macro="" textlink="">
      <xdr:nvSpPr>
        <xdr:cNvPr id="563" name="楕円 562"/>
        <xdr:cNvSpPr/>
      </xdr:nvSpPr>
      <xdr:spPr>
        <a:xfrm>
          <a:off x="20383500" y="10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26289</xdr:rowOff>
    </xdr:from>
    <xdr:to>
      <xdr:col>111</xdr:col>
      <xdr:colOff>177800</xdr:colOff>
      <xdr:row>61</xdr:row>
      <xdr:rowOff>114681</xdr:rowOff>
    </xdr:to>
    <xdr:cxnSp macro="">
      <xdr:nvCxnSpPr>
        <xdr:cNvPr id="564" name="直線コネクタ 563"/>
        <xdr:cNvCxnSpPr/>
      </xdr:nvCxnSpPr>
      <xdr:spPr>
        <a:xfrm flipV="1">
          <a:off x="20434300" y="1048473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65"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66" name="n_2aveValue【学校施設】&#10;一人当たり面積"/>
        <xdr:cNvSpPr txBox="1"/>
      </xdr:nvSpPr>
      <xdr:spPr>
        <a:xfrm>
          <a:off x="20199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93616</xdr:rowOff>
    </xdr:from>
    <xdr:ext cx="469744" cy="259045"/>
    <xdr:sp macro="" textlink="">
      <xdr:nvSpPr>
        <xdr:cNvPr id="567" name="n_1mainValue【学校施設】&#10;一人当たり面積"/>
        <xdr:cNvSpPr txBox="1"/>
      </xdr:nvSpPr>
      <xdr:spPr>
        <a:xfrm>
          <a:off x="2107572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10558</xdr:rowOff>
    </xdr:from>
    <xdr:ext cx="469744" cy="259045"/>
    <xdr:sp macro="" textlink="">
      <xdr:nvSpPr>
        <xdr:cNvPr id="568" name="n_2mainValue【学校施設】&#10;一人当たり面積"/>
        <xdr:cNvSpPr txBox="1"/>
      </xdr:nvSpPr>
      <xdr:spPr>
        <a:xfrm>
          <a:off x="20199427" y="102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9" name="テキスト ボックス 5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0" name="直線コネクタ 5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1" name="テキスト ボックス 5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2" name="直線コネクタ 5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3" name="テキスト ボックス 5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4" name="直線コネクタ 5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5" name="テキスト ボックス 5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6" name="直線コネクタ 5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7" name="テキスト ボックス 5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8" name="直線コネクタ 5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9" name="テキスト ボックス 5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93" name="直線コネクタ 592"/>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94"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95" name="直線コネクタ 594"/>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7" name="直線コネクタ 5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98"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99" name="フローチャート: 判断 598"/>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00" name="フローチャート: 判断 599"/>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01" name="フローチャート: 判断 600"/>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607" name="楕円 606"/>
        <xdr:cNvSpPr/>
      </xdr:nvSpPr>
      <xdr:spPr>
        <a:xfrm>
          <a:off x="1543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80645</xdr:rowOff>
    </xdr:from>
    <xdr:to>
      <xdr:col>76</xdr:col>
      <xdr:colOff>165100</xdr:colOff>
      <xdr:row>81</xdr:row>
      <xdr:rowOff>10795</xdr:rowOff>
    </xdr:to>
    <xdr:sp macro="" textlink="">
      <xdr:nvSpPr>
        <xdr:cNvPr id="608" name="楕円 607"/>
        <xdr:cNvSpPr/>
      </xdr:nvSpPr>
      <xdr:spPr>
        <a:xfrm>
          <a:off x="14541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131445</xdr:rowOff>
    </xdr:from>
    <xdr:to>
      <xdr:col>81</xdr:col>
      <xdr:colOff>50800</xdr:colOff>
      <xdr:row>81</xdr:row>
      <xdr:rowOff>47625</xdr:rowOff>
    </xdr:to>
    <xdr:cxnSp macro="">
      <xdr:nvCxnSpPr>
        <xdr:cNvPr id="609" name="直線コネクタ 608"/>
        <xdr:cNvCxnSpPr/>
      </xdr:nvCxnSpPr>
      <xdr:spPr>
        <a:xfrm>
          <a:off x="14592300" y="138474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10"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11" name="n_2aveValue【児童館】&#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612" name="n_1mainValue【児童館】&#10;有形固定資産減価償却率"/>
        <xdr:cNvSpPr txBox="1"/>
      </xdr:nvSpPr>
      <xdr:spPr>
        <a:xfrm>
          <a:off x="15266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27322</xdr:rowOff>
    </xdr:from>
    <xdr:ext cx="405111" cy="259045"/>
    <xdr:sp macro="" textlink="">
      <xdr:nvSpPr>
        <xdr:cNvPr id="613" name="n_2mainValue【児童館】&#10;有形固定資産減価償却率"/>
        <xdr:cNvSpPr txBox="1"/>
      </xdr:nvSpPr>
      <xdr:spPr>
        <a:xfrm>
          <a:off x="14389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4" name="直線コネクタ 6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5" name="テキスト ボックス 6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6" name="直線コネクタ 6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7" name="テキスト ボックス 6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8" name="直線コネクタ 6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9" name="テキスト ボックス 6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0" name="直線コネクタ 6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1" name="テキスト ボックス 6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2" name="直線コネクタ 6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3" name="テキスト ボックス 6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4" name="直線コネクタ 6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5" name="テキスト ボックス 6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39" name="直線コネクタ 638"/>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40"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41" name="直線コネクタ 64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42"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43" name="直線コネクタ 642"/>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44"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45" name="フローチャート: 判断 644"/>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46" name="フローチャート: 判断 645"/>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47" name="フローチャート: 判断 646"/>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150586</xdr:rowOff>
    </xdr:from>
    <xdr:to>
      <xdr:col>112</xdr:col>
      <xdr:colOff>38100</xdr:colOff>
      <xdr:row>79</xdr:row>
      <xdr:rowOff>80736</xdr:rowOff>
    </xdr:to>
    <xdr:sp macro="" textlink="">
      <xdr:nvSpPr>
        <xdr:cNvPr id="653" name="楕円 652"/>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28121</xdr:rowOff>
    </xdr:from>
    <xdr:to>
      <xdr:col>107</xdr:col>
      <xdr:colOff>101600</xdr:colOff>
      <xdr:row>81</xdr:row>
      <xdr:rowOff>129721</xdr:rowOff>
    </xdr:to>
    <xdr:sp macro="" textlink="">
      <xdr:nvSpPr>
        <xdr:cNvPr id="654" name="楕円 653"/>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29936</xdr:rowOff>
    </xdr:from>
    <xdr:to>
      <xdr:col>111</xdr:col>
      <xdr:colOff>177800</xdr:colOff>
      <xdr:row>81</xdr:row>
      <xdr:rowOff>78921</xdr:rowOff>
    </xdr:to>
    <xdr:cxnSp macro="">
      <xdr:nvCxnSpPr>
        <xdr:cNvPr id="655" name="直線コネクタ 654"/>
        <xdr:cNvCxnSpPr/>
      </xdr:nvCxnSpPr>
      <xdr:spPr>
        <a:xfrm flipV="1">
          <a:off x="20434300" y="13574486"/>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14713</xdr:rowOff>
    </xdr:from>
    <xdr:ext cx="469744" cy="259045"/>
    <xdr:sp macro="" textlink="">
      <xdr:nvSpPr>
        <xdr:cNvPr id="656" name="n_1aveValue【児童館】&#10;一人当たり面積"/>
        <xdr:cNvSpPr txBox="1"/>
      </xdr:nvSpPr>
      <xdr:spPr>
        <a:xfrm>
          <a:off x="21075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145341</xdr:rowOff>
    </xdr:from>
    <xdr:ext cx="469744" cy="259045"/>
    <xdr:sp macro="" textlink="">
      <xdr:nvSpPr>
        <xdr:cNvPr id="657" name="n_2aveValue【児童館】&#10;一人当たり面積"/>
        <xdr:cNvSpPr txBox="1"/>
      </xdr:nvSpPr>
      <xdr:spPr>
        <a:xfrm>
          <a:off x="20199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97263</xdr:rowOff>
    </xdr:from>
    <xdr:ext cx="469744" cy="259045"/>
    <xdr:sp macro="" textlink="">
      <xdr:nvSpPr>
        <xdr:cNvPr id="658" name="n_1mainValue【児童館】&#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659" name="n_2main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0" name="テキスト ボックス 6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2" name="テキスト ボックス 6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84" name="直線コネクタ 683"/>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85"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86" name="直線コネクタ 685"/>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87"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88" name="直線コネクタ 687"/>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89"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90" name="フローチャート: 判断 689"/>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91" name="フローチャート: 判断 690"/>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92" name="フローチャート: 判断 691"/>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98" name="楕円 697"/>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699" name="楕円 698"/>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148589</xdr:rowOff>
    </xdr:from>
    <xdr:to>
      <xdr:col>81</xdr:col>
      <xdr:colOff>50800</xdr:colOff>
      <xdr:row>103</xdr:row>
      <xdr:rowOff>17145</xdr:rowOff>
    </xdr:to>
    <xdr:cxnSp macro="">
      <xdr:nvCxnSpPr>
        <xdr:cNvPr id="700" name="直線コネクタ 699"/>
        <xdr:cNvCxnSpPr/>
      </xdr:nvCxnSpPr>
      <xdr:spPr>
        <a:xfrm flipV="1">
          <a:off x="14592300" y="176364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701"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702"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703" name="n_1mainValue【公民館】&#10;有形固定資産減価償却率"/>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704" name="n_2mainValue【公民館】&#10;有形固定資産減価償却率"/>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26" name="直線コネクタ 725"/>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27"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28" name="直線コネクタ 727"/>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29"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30" name="直線コネクタ 729"/>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731"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32" name="フローチャート: 判断 731"/>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33" name="フローチャート: 判断 732"/>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34" name="フローチャート: 判断 73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40" name="楕円 739"/>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139700</xdr:rowOff>
    </xdr:from>
    <xdr:to>
      <xdr:col>107</xdr:col>
      <xdr:colOff>101600</xdr:colOff>
      <xdr:row>104</xdr:row>
      <xdr:rowOff>69850</xdr:rowOff>
    </xdr:to>
    <xdr:sp macro="" textlink="">
      <xdr:nvSpPr>
        <xdr:cNvPr id="741" name="楕円 740"/>
        <xdr:cNvSpPr/>
      </xdr:nvSpPr>
      <xdr:spPr>
        <a:xfrm>
          <a:off x="2038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19050</xdr:rowOff>
    </xdr:to>
    <xdr:cxnSp macro="">
      <xdr:nvCxnSpPr>
        <xdr:cNvPr id="742" name="直線コネクタ 741"/>
        <xdr:cNvCxnSpPr/>
      </xdr:nvCxnSpPr>
      <xdr:spPr>
        <a:xfrm flipV="1">
          <a:off x="20434300" y="1783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43"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44"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745" name="n_1main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86377</xdr:rowOff>
    </xdr:from>
    <xdr:ext cx="469744" cy="259045"/>
    <xdr:sp macro="" textlink="">
      <xdr:nvSpPr>
        <xdr:cNvPr id="746" name="n_2mainValue【公民館】&#10;一人当たり面積"/>
        <xdr:cNvSpPr txBox="1"/>
      </xdr:nvSpPr>
      <xdr:spPr>
        <a:xfrm>
          <a:off x="20199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市は、半島中心の山間部から放射状に丘陵地と谷間が海岸に向かって広がり、特に北部では小さな入り江と岬が連続するリアス式海岸を形成しているため、橋りょう・トンネル、道路、港湾・漁港といったインフラ施設が多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その内、道路を除いたインフラ施設については、減価償却率が全国平均、あるいは大分県平均を大きく上回っており、老朽化が進んでいるため、今後、長寿命化対策が必要となる。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ついては、減価償却率が類似団体と比較して差が小さいものの、高い値を示しているため、老朽化が進んでいることが分かる。人口に対して供給数も多いことから、計画的に老朽化対策や除却等、適正管理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児童館、公民館については、減価償却率が高く、全国・大分県・類似団体の平均値を全てで大きく上回っている。これらについては老朽化が進んでいるため、施設の再編等が必要となってくる。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インフラを除いた全ての施設において、人口の減少により一人当たりの面積が増加している。認定こども園・幼稚園・保育所及び学校施設については、他の施設に比べると、減価償却率は低いものの、さらに人口減少が進むと考えられるため、施設の再編が必要となる見通し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1" name="楕円 70"/>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145415</xdr:rowOff>
    </xdr:from>
    <xdr:to>
      <xdr:col>15</xdr:col>
      <xdr:colOff>101600</xdr:colOff>
      <xdr:row>37</xdr:row>
      <xdr:rowOff>75565</xdr:rowOff>
    </xdr:to>
    <xdr:sp macro="" textlink="">
      <xdr:nvSpPr>
        <xdr:cNvPr id="72" name="楕円 71"/>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53340</xdr:rowOff>
    </xdr:to>
    <xdr:cxnSp macro="">
      <xdr:nvCxnSpPr>
        <xdr:cNvPr id="73" name="直線コネクタ 72"/>
        <xdr:cNvCxnSpPr/>
      </xdr:nvCxnSpPr>
      <xdr:spPr>
        <a:xfrm>
          <a:off x="2908300" y="6368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74" name="n_1main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75" name="n_2mainValue【図書館】&#10;有形固定資産減価償却率"/>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67327</xdr:rowOff>
    </xdr:from>
    <xdr:ext cx="469744" cy="259045"/>
    <xdr:sp macro="" textlink="">
      <xdr:nvSpPr>
        <xdr:cNvPr id="106"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7" name="フローチャート: 判断 10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08"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14" name="楕円 113"/>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5" name="楕円 114"/>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152400</xdr:rowOff>
    </xdr:to>
    <xdr:cxnSp macro="">
      <xdr:nvCxnSpPr>
        <xdr:cNvPr id="116" name="直線コネクタ 115"/>
        <xdr:cNvCxnSpPr/>
      </xdr:nvCxnSpPr>
      <xdr:spPr>
        <a:xfrm>
          <a:off x="8750300" y="6858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17"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18"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55"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156" name="フローチャート: 判断 155"/>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84790</xdr:rowOff>
    </xdr:from>
    <xdr:ext cx="405111" cy="259045"/>
    <xdr:sp macro="" textlink="">
      <xdr:nvSpPr>
        <xdr:cNvPr id="157" name="n_2aveValue【体育館・プール】&#10;有形固定資産減価償却率"/>
        <xdr:cNvSpPr txBox="1"/>
      </xdr:nvSpPr>
      <xdr:spPr>
        <a:xfrm>
          <a:off x="2705744" y="1054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63" name="楕円 162"/>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77788</xdr:rowOff>
    </xdr:from>
    <xdr:to>
      <xdr:col>15</xdr:col>
      <xdr:colOff>101600</xdr:colOff>
      <xdr:row>61</xdr:row>
      <xdr:rowOff>7938</xdr:rowOff>
    </xdr:to>
    <xdr:sp macro="" textlink="">
      <xdr:nvSpPr>
        <xdr:cNvPr id="164" name="楕円 163"/>
        <xdr:cNvSpPr/>
      </xdr:nvSpPr>
      <xdr:spPr>
        <a:xfrm>
          <a:off x="28575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60</xdr:row>
      <xdr:rowOff>128588</xdr:rowOff>
    </xdr:to>
    <xdr:cxnSp macro="">
      <xdr:nvCxnSpPr>
        <xdr:cNvPr id="165" name="直線コネクタ 164"/>
        <xdr:cNvCxnSpPr/>
      </xdr:nvCxnSpPr>
      <xdr:spPr>
        <a:xfrm flipV="1">
          <a:off x="2908300" y="10161270"/>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66"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24465</xdr:rowOff>
    </xdr:from>
    <xdr:ext cx="405111" cy="259045"/>
    <xdr:sp macro="" textlink="">
      <xdr:nvSpPr>
        <xdr:cNvPr id="167" name="n_2mainValue【体育館・プール】&#10;有形固定資産減価償却率"/>
        <xdr:cNvSpPr txBox="1"/>
      </xdr:nvSpPr>
      <xdr:spPr>
        <a:xfrm>
          <a:off x="2705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8" name="直線コネクタ 17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9" name="テキスト ボックス 17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0" name="直線コネクタ 17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1" name="テキスト ボックス 18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2" name="直線コネクタ 18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3" name="テキスト ボックス 18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4" name="直線コネクタ 18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5" name="テキスト ボックス 18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6" name="直線コネクタ 18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7" name="テキスト ボックス 18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8" name="直線コネクタ 18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9" name="テキスト ボックス 18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155122</xdr:rowOff>
    </xdr:from>
    <xdr:to>
      <xdr:col>54</xdr:col>
      <xdr:colOff>189865</xdr:colOff>
      <xdr:row>63</xdr:row>
      <xdr:rowOff>117566</xdr:rowOff>
    </xdr:to>
    <xdr:cxnSp macro="">
      <xdr:nvCxnSpPr>
        <xdr:cNvPr id="193" name="直線コネクタ 192"/>
        <xdr:cNvCxnSpPr/>
      </xdr:nvCxnSpPr>
      <xdr:spPr>
        <a:xfrm flipV="1">
          <a:off x="10476865" y="10270672"/>
          <a:ext cx="0" cy="64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121393</xdr:rowOff>
    </xdr:from>
    <xdr:ext cx="469744" cy="259045"/>
    <xdr:sp macro="" textlink="">
      <xdr:nvSpPr>
        <xdr:cNvPr id="194" name="【体育館・プール】&#10;一人当たり面積最小値テキスト"/>
        <xdr:cNvSpPr txBox="1"/>
      </xdr:nvSpPr>
      <xdr:spPr>
        <a:xfrm>
          <a:off x="10515600" y="109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117566</xdr:rowOff>
    </xdr:from>
    <xdr:to>
      <xdr:col>55</xdr:col>
      <xdr:colOff>88900</xdr:colOff>
      <xdr:row>63</xdr:row>
      <xdr:rowOff>117566</xdr:rowOff>
    </xdr:to>
    <xdr:cxnSp macro="">
      <xdr:nvCxnSpPr>
        <xdr:cNvPr id="195" name="直線コネクタ 194"/>
        <xdr:cNvCxnSpPr/>
      </xdr:nvCxnSpPr>
      <xdr:spPr>
        <a:xfrm>
          <a:off x="10388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101799</xdr:rowOff>
    </xdr:from>
    <xdr:ext cx="469744" cy="259045"/>
    <xdr:sp macro="" textlink="">
      <xdr:nvSpPr>
        <xdr:cNvPr id="196" name="【体育館・プール】&#10;一人当たり面積最大値テキスト"/>
        <xdr:cNvSpPr txBox="1"/>
      </xdr:nvSpPr>
      <xdr:spPr>
        <a:xfrm>
          <a:off x="10515600" y="1004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155122</xdr:rowOff>
    </xdr:from>
    <xdr:to>
      <xdr:col>55</xdr:col>
      <xdr:colOff>88900</xdr:colOff>
      <xdr:row>59</xdr:row>
      <xdr:rowOff>155122</xdr:rowOff>
    </xdr:to>
    <xdr:cxnSp macro="">
      <xdr:nvCxnSpPr>
        <xdr:cNvPr id="197" name="直線コネクタ 196"/>
        <xdr:cNvCxnSpPr/>
      </xdr:nvCxnSpPr>
      <xdr:spPr>
        <a:xfrm>
          <a:off x="10388600" y="1027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108874</xdr:rowOff>
    </xdr:from>
    <xdr:ext cx="469744" cy="259045"/>
    <xdr:sp macro="" textlink="">
      <xdr:nvSpPr>
        <xdr:cNvPr id="198" name="【体育館・プール】&#10;一人当たり面積平均値テキスト"/>
        <xdr:cNvSpPr txBox="1"/>
      </xdr:nvSpPr>
      <xdr:spPr>
        <a:xfrm>
          <a:off x="10515600" y="10567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130447</xdr:rowOff>
    </xdr:from>
    <xdr:to>
      <xdr:col>55</xdr:col>
      <xdr:colOff>50800</xdr:colOff>
      <xdr:row>62</xdr:row>
      <xdr:rowOff>60597</xdr:rowOff>
    </xdr:to>
    <xdr:sp macro="" textlink="">
      <xdr:nvSpPr>
        <xdr:cNvPr id="199" name="フローチャート: 判断 198"/>
        <xdr:cNvSpPr/>
      </xdr:nvSpPr>
      <xdr:spPr>
        <a:xfrm>
          <a:off x="10426700" y="105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30843</xdr:rowOff>
    </xdr:from>
    <xdr:to>
      <xdr:col>50</xdr:col>
      <xdr:colOff>165100</xdr:colOff>
      <xdr:row>61</xdr:row>
      <xdr:rowOff>132443</xdr:rowOff>
    </xdr:to>
    <xdr:sp macro="" textlink="">
      <xdr:nvSpPr>
        <xdr:cNvPr id="200" name="フローチャート: 判断 199"/>
        <xdr:cNvSpPr/>
      </xdr:nvSpPr>
      <xdr:spPr>
        <a:xfrm>
          <a:off x="9588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123570</xdr:rowOff>
    </xdr:from>
    <xdr:ext cx="469744" cy="259045"/>
    <xdr:sp macro="" textlink="">
      <xdr:nvSpPr>
        <xdr:cNvPr id="201" name="n_1aveValue【体育館・プール】&#10;一人当たり面積"/>
        <xdr:cNvSpPr txBox="1"/>
      </xdr:nvSpPr>
      <xdr:spPr>
        <a:xfrm>
          <a:off x="93917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68399</xdr:rowOff>
    </xdr:from>
    <xdr:to>
      <xdr:col>46</xdr:col>
      <xdr:colOff>38100</xdr:colOff>
      <xdr:row>61</xdr:row>
      <xdr:rowOff>169999</xdr:rowOff>
    </xdr:to>
    <xdr:sp macro="" textlink="">
      <xdr:nvSpPr>
        <xdr:cNvPr id="202" name="フローチャート: 判断 201"/>
        <xdr:cNvSpPr/>
      </xdr:nvSpPr>
      <xdr:spPr>
        <a:xfrm>
          <a:off x="8699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161126</xdr:rowOff>
    </xdr:from>
    <xdr:ext cx="469744" cy="259045"/>
    <xdr:sp macro="" textlink="">
      <xdr:nvSpPr>
        <xdr:cNvPr id="203" name="n_2aveValue【体育館・プール】&#10;一人当たり面積"/>
        <xdr:cNvSpPr txBox="1"/>
      </xdr:nvSpPr>
      <xdr:spPr>
        <a:xfrm>
          <a:off x="8515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171269</xdr:rowOff>
    </xdr:from>
    <xdr:to>
      <xdr:col>50</xdr:col>
      <xdr:colOff>165100</xdr:colOff>
      <xdr:row>58</xdr:row>
      <xdr:rowOff>101419</xdr:rowOff>
    </xdr:to>
    <xdr:sp macro="" textlink="">
      <xdr:nvSpPr>
        <xdr:cNvPr id="209" name="楕円 208"/>
        <xdr:cNvSpPr/>
      </xdr:nvSpPr>
      <xdr:spPr>
        <a:xfrm>
          <a:off x="958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45538</xdr:rowOff>
    </xdr:from>
    <xdr:to>
      <xdr:col>46</xdr:col>
      <xdr:colOff>38100</xdr:colOff>
      <xdr:row>56</xdr:row>
      <xdr:rowOff>147138</xdr:rowOff>
    </xdr:to>
    <xdr:sp macro="" textlink="">
      <xdr:nvSpPr>
        <xdr:cNvPr id="210" name="楕円 209"/>
        <xdr:cNvSpPr/>
      </xdr:nvSpPr>
      <xdr:spPr>
        <a:xfrm>
          <a:off x="8699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96338</xdr:rowOff>
    </xdr:from>
    <xdr:to>
      <xdr:col>50</xdr:col>
      <xdr:colOff>114300</xdr:colOff>
      <xdr:row>58</xdr:row>
      <xdr:rowOff>50619</xdr:rowOff>
    </xdr:to>
    <xdr:cxnSp macro="">
      <xdr:nvCxnSpPr>
        <xdr:cNvPr id="211" name="直線コネクタ 210"/>
        <xdr:cNvCxnSpPr/>
      </xdr:nvCxnSpPr>
      <xdr:spPr>
        <a:xfrm>
          <a:off x="8750300" y="969753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117946</xdr:rowOff>
    </xdr:from>
    <xdr:ext cx="469744" cy="259045"/>
    <xdr:sp macro="" textlink="">
      <xdr:nvSpPr>
        <xdr:cNvPr id="212" name="n_1mainValue【体育館・プール】&#10;一人当たり面積"/>
        <xdr:cNvSpPr txBox="1"/>
      </xdr:nvSpPr>
      <xdr:spPr>
        <a:xfrm>
          <a:off x="9391727" y="97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163665</xdr:rowOff>
    </xdr:from>
    <xdr:ext cx="469744" cy="259045"/>
    <xdr:sp macro="" textlink="">
      <xdr:nvSpPr>
        <xdr:cNvPr id="213" name="n_2mainValue【体育館・プール】&#10;一人当たり面積"/>
        <xdr:cNvSpPr txBox="1"/>
      </xdr:nvSpPr>
      <xdr:spPr>
        <a:xfrm>
          <a:off x="8515427" y="942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5" name="直線コネクタ 22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6" name="テキスト ボックス 22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7" name="直線コネクタ 22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8" name="テキスト ボックス 22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9" name="直線コネクタ 22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0" name="テキスト ボックス 22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1" name="直線コネクタ 23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2" name="テキスト ボックス 23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6" name="直線コネクタ 235"/>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7"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8" name="直線コネクタ 237"/>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0" name="直線コネクタ 23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1"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2" name="フローチャート: 判断 24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3" name="フローチャート: 判断 242"/>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244" name="n_1ave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45" name="フローチャート: 判断 244"/>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48023</xdr:rowOff>
    </xdr:from>
    <xdr:ext cx="405111" cy="259045"/>
    <xdr:sp macro="" textlink="">
      <xdr:nvSpPr>
        <xdr:cNvPr id="246" name="n_2aveValue【福祉施設】&#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252" name="楕円 251"/>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53" name="楕円 252"/>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81</xdr:row>
      <xdr:rowOff>3811</xdr:rowOff>
    </xdr:to>
    <xdr:cxnSp macro="">
      <xdr:nvCxnSpPr>
        <xdr:cNvPr id="254" name="直線コネクタ 253"/>
        <xdr:cNvCxnSpPr/>
      </xdr:nvCxnSpPr>
      <xdr:spPr>
        <a:xfrm flipV="1">
          <a:off x="2908300" y="13399770"/>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93997</xdr:rowOff>
    </xdr:from>
    <xdr:ext cx="405111" cy="259045"/>
    <xdr:sp macro="" textlink="">
      <xdr:nvSpPr>
        <xdr:cNvPr id="255" name="n_1mainValue【福祉施設】&#10;有形固定資産減価償却率"/>
        <xdr:cNvSpPr txBox="1"/>
      </xdr:nvSpPr>
      <xdr:spPr>
        <a:xfrm>
          <a:off x="3582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56" name="n_2main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2" name="直線コネクタ 281"/>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3"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4" name="直線コネクタ 283"/>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5"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6" name="直線コネクタ 285"/>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7"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8" name="フローチャート: 判断 287"/>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9" name="フローチャート: 判断 288"/>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157678</xdr:rowOff>
    </xdr:from>
    <xdr:ext cx="469744" cy="259045"/>
    <xdr:sp macro="" textlink="">
      <xdr:nvSpPr>
        <xdr:cNvPr id="290"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91" name="フローチャート: 判断 290"/>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70229</xdr:rowOff>
    </xdr:from>
    <xdr:ext cx="469744" cy="259045"/>
    <xdr:sp macro="" textlink="">
      <xdr:nvSpPr>
        <xdr:cNvPr id="292" name="n_2aveValue【福祉施設】&#10;一人当たり面積"/>
        <xdr:cNvSpPr txBox="1"/>
      </xdr:nvSpPr>
      <xdr:spPr>
        <a:xfrm>
          <a:off x="85154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298" name="楕円 297"/>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299" name="楕円 298"/>
        <xdr:cNvSpPr/>
      </xdr:nvSpPr>
      <xdr:spPr>
        <a:xfrm>
          <a:off x="8699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98516</xdr:rowOff>
    </xdr:from>
    <xdr:to>
      <xdr:col>50</xdr:col>
      <xdr:colOff>114300</xdr:colOff>
      <xdr:row>86</xdr:row>
      <xdr:rowOff>2177</xdr:rowOff>
    </xdr:to>
    <xdr:cxnSp macro="">
      <xdr:nvCxnSpPr>
        <xdr:cNvPr id="300" name="直線コネクタ 299"/>
        <xdr:cNvCxnSpPr/>
      </xdr:nvCxnSpPr>
      <xdr:spPr>
        <a:xfrm>
          <a:off x="8750300" y="14328866"/>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01"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02" name="n_2mainValue【福祉施設】&#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3" name="直線コネクタ 31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4" name="テキスト ボックス 31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5" name="直線コネクタ 31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6" name="テキスト ボックス 31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7" name="直線コネクタ 31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8" name="テキスト ボックス 31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9" name="直線コネクタ 31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0" name="テキスト ボックス 31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1" name="直線コネクタ 32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2" name="テキスト ボックス 32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3" name="直線コネクタ 32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4" name="テキスト ボックス 32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8" name="直線コネクタ 327"/>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9"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30" name="直線コネクタ 329"/>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2" name="直線コネクタ 33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33"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34" name="フローチャート: 判断 333"/>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35" name="フローチャート: 判断 334"/>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336"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7" name="フローチャート: 判断 336"/>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38"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9" name="テキスト ボックス 3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344" name="楕円 343"/>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170724</xdr:rowOff>
    </xdr:from>
    <xdr:to>
      <xdr:col>15</xdr:col>
      <xdr:colOff>101600</xdr:colOff>
      <xdr:row>105</xdr:row>
      <xdr:rowOff>100874</xdr:rowOff>
    </xdr:to>
    <xdr:sp macro="" textlink="">
      <xdr:nvSpPr>
        <xdr:cNvPr id="345" name="楕円 344"/>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72934</xdr:rowOff>
    </xdr:to>
    <xdr:cxnSp macro="">
      <xdr:nvCxnSpPr>
        <xdr:cNvPr id="346" name="直線コネクタ 345"/>
        <xdr:cNvCxnSpPr/>
      </xdr:nvCxnSpPr>
      <xdr:spPr>
        <a:xfrm>
          <a:off x="2908300" y="18052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114861</xdr:rowOff>
    </xdr:from>
    <xdr:ext cx="405111" cy="259045"/>
    <xdr:sp macro="" textlink="">
      <xdr:nvSpPr>
        <xdr:cNvPr id="347" name="n_1mainValue【市民会館】&#10;有形固定資産減価償却率"/>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348"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72" name="直線コネクタ 371"/>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73"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74" name="直線コネクタ 373"/>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75"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76" name="直線コネクタ 375"/>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77"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8" name="フローチャート: 判断 377"/>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9" name="フローチャート: 判断 378"/>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148607</xdr:rowOff>
    </xdr:from>
    <xdr:ext cx="469744" cy="259045"/>
    <xdr:sp macro="" textlink="">
      <xdr:nvSpPr>
        <xdr:cNvPr id="380" name="n_1ave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81" name="フローチャート: 判断 380"/>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167657</xdr:rowOff>
    </xdr:from>
    <xdr:ext cx="469744" cy="259045"/>
    <xdr:sp macro="" textlink="">
      <xdr:nvSpPr>
        <xdr:cNvPr id="382" name="n_2aveValue【市民会館】&#10;一人当たり面積"/>
        <xdr:cNvSpPr txBox="1"/>
      </xdr:nvSpPr>
      <xdr:spPr>
        <a:xfrm>
          <a:off x="8515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109220</xdr:rowOff>
    </xdr:from>
    <xdr:to>
      <xdr:col>50</xdr:col>
      <xdr:colOff>165100</xdr:colOff>
      <xdr:row>102</xdr:row>
      <xdr:rowOff>39370</xdr:rowOff>
    </xdr:to>
    <xdr:sp macro="" textlink="">
      <xdr:nvSpPr>
        <xdr:cNvPr id="388" name="楕円 387"/>
        <xdr:cNvSpPr/>
      </xdr:nvSpPr>
      <xdr:spPr>
        <a:xfrm>
          <a:off x="9588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139700</xdr:rowOff>
    </xdr:from>
    <xdr:to>
      <xdr:col>46</xdr:col>
      <xdr:colOff>38100</xdr:colOff>
      <xdr:row>102</xdr:row>
      <xdr:rowOff>69850</xdr:rowOff>
    </xdr:to>
    <xdr:sp macro="" textlink="">
      <xdr:nvSpPr>
        <xdr:cNvPr id="389" name="楕円 388"/>
        <xdr:cNvSpPr/>
      </xdr:nvSpPr>
      <xdr:spPr>
        <a:xfrm>
          <a:off x="8699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160020</xdr:rowOff>
    </xdr:from>
    <xdr:to>
      <xdr:col>50</xdr:col>
      <xdr:colOff>114300</xdr:colOff>
      <xdr:row>102</xdr:row>
      <xdr:rowOff>19050</xdr:rowOff>
    </xdr:to>
    <xdr:cxnSp macro="">
      <xdr:nvCxnSpPr>
        <xdr:cNvPr id="390" name="直線コネクタ 389"/>
        <xdr:cNvCxnSpPr/>
      </xdr:nvCxnSpPr>
      <xdr:spPr>
        <a:xfrm flipV="1">
          <a:off x="8750300" y="17476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55897</xdr:rowOff>
    </xdr:from>
    <xdr:ext cx="469744" cy="259045"/>
    <xdr:sp macro="" textlink="">
      <xdr:nvSpPr>
        <xdr:cNvPr id="391" name="n_1mainValue【市民会館】&#10;一人当たり面積"/>
        <xdr:cNvSpPr txBox="1"/>
      </xdr:nvSpPr>
      <xdr:spPr>
        <a:xfrm>
          <a:off x="93917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86377</xdr:rowOff>
    </xdr:from>
    <xdr:ext cx="469744" cy="259045"/>
    <xdr:sp macro="" textlink="">
      <xdr:nvSpPr>
        <xdr:cNvPr id="392" name="n_2mainValue【市民会館】&#10;一人当たり面積"/>
        <xdr:cNvSpPr txBox="1"/>
      </xdr:nvSpPr>
      <xdr:spPr>
        <a:xfrm>
          <a:off x="8515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17" name="直線コネクタ 416"/>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1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19" name="直線コネクタ 41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20"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21" name="直線コネクタ 420"/>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22"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3" name="フローチャート: 判断 422"/>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24" name="フローチャート: 判断 423"/>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162577</xdr:rowOff>
    </xdr:from>
    <xdr:ext cx="405111" cy="259045"/>
    <xdr:sp macro="" textlink="">
      <xdr:nvSpPr>
        <xdr:cNvPr id="425"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426" name="フローチャート: 判断 425"/>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427"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33" name="楕円 432"/>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34" name="楕円 433"/>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11430</xdr:rowOff>
    </xdr:to>
    <xdr:cxnSp macro="">
      <xdr:nvCxnSpPr>
        <xdr:cNvPr id="435" name="直線コネクタ 434"/>
        <xdr:cNvCxnSpPr/>
      </xdr:nvCxnSpPr>
      <xdr:spPr>
        <a:xfrm flipV="1">
          <a:off x="14592300" y="6692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47642</xdr:rowOff>
    </xdr:from>
    <xdr:ext cx="405111" cy="259045"/>
    <xdr:sp macro="" textlink="">
      <xdr:nvSpPr>
        <xdr:cNvPr id="436" name="n_1mainValue【一般廃棄物処理施設】&#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37" name="n_2mainValue【一般廃棄物処理施設】&#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8" name="直線コネクタ 4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9" name="テキスト ボックス 44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0" name="直線コネクタ 4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1" name="テキスト ボックス 45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2" name="直線コネクタ 4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3" name="テキスト ボックス 45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4" name="直線コネクタ 4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5" name="テキスト ボックス 45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59" name="直線コネクタ 458"/>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60"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61" name="直線コネクタ 460"/>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62"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63" name="直線コネクタ 462"/>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64"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65" name="フローチャート: 判断 464"/>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66" name="フローチャート: 判断 465"/>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467"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68" name="フローチャート: 判断 467"/>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69"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169020</xdr:rowOff>
    </xdr:from>
    <xdr:to>
      <xdr:col>112</xdr:col>
      <xdr:colOff>38100</xdr:colOff>
      <xdr:row>40</xdr:row>
      <xdr:rowOff>99170</xdr:rowOff>
    </xdr:to>
    <xdr:sp macro="" textlink="">
      <xdr:nvSpPr>
        <xdr:cNvPr id="475" name="楕円 474"/>
        <xdr:cNvSpPr/>
      </xdr:nvSpPr>
      <xdr:spPr>
        <a:xfrm>
          <a:off x="21272500" y="6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27942</xdr:rowOff>
    </xdr:from>
    <xdr:to>
      <xdr:col>107</xdr:col>
      <xdr:colOff>101600</xdr:colOff>
      <xdr:row>40</xdr:row>
      <xdr:rowOff>129542</xdr:rowOff>
    </xdr:to>
    <xdr:sp macro="" textlink="">
      <xdr:nvSpPr>
        <xdr:cNvPr id="476" name="楕円 475"/>
        <xdr:cNvSpPr/>
      </xdr:nvSpPr>
      <xdr:spPr>
        <a:xfrm>
          <a:off x="20383500" y="6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48370</xdr:rowOff>
    </xdr:from>
    <xdr:to>
      <xdr:col>111</xdr:col>
      <xdr:colOff>177800</xdr:colOff>
      <xdr:row>40</xdr:row>
      <xdr:rowOff>78742</xdr:rowOff>
    </xdr:to>
    <xdr:cxnSp macro="">
      <xdr:nvCxnSpPr>
        <xdr:cNvPr id="477" name="直線コネクタ 476"/>
        <xdr:cNvCxnSpPr/>
      </xdr:nvCxnSpPr>
      <xdr:spPr>
        <a:xfrm flipV="1">
          <a:off x="20434300" y="6906370"/>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90297</xdr:rowOff>
    </xdr:from>
    <xdr:ext cx="534377" cy="259045"/>
    <xdr:sp macro="" textlink="">
      <xdr:nvSpPr>
        <xdr:cNvPr id="478" name="n_1mainValue【一般廃棄物処理施設】&#10;一人当たり有形固定資産（償却資産）額"/>
        <xdr:cNvSpPr txBox="1"/>
      </xdr:nvSpPr>
      <xdr:spPr>
        <a:xfrm>
          <a:off x="21043411" y="6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120669</xdr:rowOff>
    </xdr:from>
    <xdr:ext cx="534377" cy="259045"/>
    <xdr:sp macro="" textlink="">
      <xdr:nvSpPr>
        <xdr:cNvPr id="479" name="n_2mainValue【一般廃棄物処理施設】&#10;一人当たり有形固定資産（償却資産）額"/>
        <xdr:cNvSpPr txBox="1"/>
      </xdr:nvSpPr>
      <xdr:spPr>
        <a:xfrm>
          <a:off x="20167111" y="69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2" name="テキスト ボックス 4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0" name="テキスト ボックス 4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04" name="直線コネクタ 503"/>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05"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07"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08" name="直線コネクタ 507"/>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09"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10" name="フローチャート: 判断 509"/>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11" name="フローチャート: 判断 510"/>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53992</xdr:rowOff>
    </xdr:from>
    <xdr:ext cx="405111" cy="259045"/>
    <xdr:sp macro="" textlink="">
      <xdr:nvSpPr>
        <xdr:cNvPr id="512" name="n_1aveValue【保健センター・保健所】&#10;有形固定資産減価償却率"/>
        <xdr:cNvSpPr txBox="1"/>
      </xdr:nvSpPr>
      <xdr:spPr>
        <a:xfrm>
          <a:off x="15266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513" name="フローチャート: 判断 512"/>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97807</xdr:rowOff>
    </xdr:from>
    <xdr:ext cx="405111" cy="259045"/>
    <xdr:sp macro="" textlink="">
      <xdr:nvSpPr>
        <xdr:cNvPr id="514"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20" name="楕円 519"/>
        <xdr:cNvSpPr/>
      </xdr:nvSpPr>
      <xdr:spPr>
        <a:xfrm>
          <a:off x="1543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10160</xdr:rowOff>
    </xdr:from>
    <xdr:to>
      <xdr:col>76</xdr:col>
      <xdr:colOff>165100</xdr:colOff>
      <xdr:row>62</xdr:row>
      <xdr:rowOff>111760</xdr:rowOff>
    </xdr:to>
    <xdr:sp macro="" textlink="">
      <xdr:nvSpPr>
        <xdr:cNvPr id="521" name="楕円 520"/>
        <xdr:cNvSpPr/>
      </xdr:nvSpPr>
      <xdr:spPr>
        <a:xfrm>
          <a:off x="1454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20955</xdr:rowOff>
    </xdr:from>
    <xdr:to>
      <xdr:col>81</xdr:col>
      <xdr:colOff>50800</xdr:colOff>
      <xdr:row>62</xdr:row>
      <xdr:rowOff>60960</xdr:rowOff>
    </xdr:to>
    <xdr:cxnSp macro="">
      <xdr:nvCxnSpPr>
        <xdr:cNvPr id="522" name="直線コネクタ 521"/>
        <xdr:cNvCxnSpPr/>
      </xdr:nvCxnSpPr>
      <xdr:spPr>
        <a:xfrm flipV="1">
          <a:off x="14592300" y="10650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62882</xdr:rowOff>
    </xdr:from>
    <xdr:ext cx="405111" cy="259045"/>
    <xdr:sp macro="" textlink="">
      <xdr:nvSpPr>
        <xdr:cNvPr id="523" name="n_1mainValue【保健センター・保健所】&#10;有形固定資産減価償却率"/>
        <xdr:cNvSpPr txBox="1"/>
      </xdr:nvSpPr>
      <xdr:spPr>
        <a:xfrm>
          <a:off x="15266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102887</xdr:rowOff>
    </xdr:from>
    <xdr:ext cx="405111" cy="259045"/>
    <xdr:sp macro="" textlink="">
      <xdr:nvSpPr>
        <xdr:cNvPr id="524" name="n_2mainValue【保健センター・保健所】&#10;有形固定資産減価償却率"/>
        <xdr:cNvSpPr txBox="1"/>
      </xdr:nvSpPr>
      <xdr:spPr>
        <a:xfrm>
          <a:off x="14389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50" name="直線コネクタ 549"/>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5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2" name="直線コネクタ 55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53"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54" name="直線コネクタ 553"/>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55"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6" name="フローチャート: 判断 555"/>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57" name="フローチャート: 判断 556"/>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558"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59" name="フローチャート: 判断 558"/>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560"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566" name="楕円 565"/>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19413</xdr:rowOff>
    </xdr:from>
    <xdr:to>
      <xdr:col>107</xdr:col>
      <xdr:colOff>101600</xdr:colOff>
      <xdr:row>59</xdr:row>
      <xdr:rowOff>121013</xdr:rowOff>
    </xdr:to>
    <xdr:sp macro="" textlink="">
      <xdr:nvSpPr>
        <xdr:cNvPr id="567" name="楕円 566"/>
        <xdr:cNvSpPr/>
      </xdr:nvSpPr>
      <xdr:spPr>
        <a:xfrm>
          <a:off x="20383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70213</xdr:rowOff>
    </xdr:to>
    <xdr:cxnSp macro="">
      <xdr:nvCxnSpPr>
        <xdr:cNvPr id="568" name="直線コネクタ 567"/>
        <xdr:cNvCxnSpPr/>
      </xdr:nvCxnSpPr>
      <xdr:spPr>
        <a:xfrm flipV="1">
          <a:off x="20434300" y="10172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569" name="n_1main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137540</xdr:rowOff>
    </xdr:from>
    <xdr:ext cx="469744" cy="259045"/>
    <xdr:sp macro="" textlink="">
      <xdr:nvSpPr>
        <xdr:cNvPr id="570" name="n_2mainValue【保健センター・保健所】&#10;一人当たり面積"/>
        <xdr:cNvSpPr txBox="1"/>
      </xdr:nvSpPr>
      <xdr:spPr>
        <a:xfrm>
          <a:off x="20199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1" name="テキスト ボックス 5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2" name="直線コネクタ 58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3" name="テキスト ボックス 58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4" name="直線コネクタ 58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5" name="テキスト ボックス 58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6" name="直線コネクタ 58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7" name="テキスト ボックス 58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8" name="直線コネクタ 58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9" name="テキスト ボックス 58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93" name="直線コネクタ 592"/>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94"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95" name="直線コネクタ 594"/>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6"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7" name="直線コネクタ 596"/>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98"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99" name="フローチャート: 判断 598"/>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600" name="フローチャート: 判断 599"/>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601"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602" name="フローチャート: 判断 601"/>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18305</xdr:rowOff>
    </xdr:from>
    <xdr:ext cx="405111" cy="259045"/>
    <xdr:sp macro="" textlink="">
      <xdr:nvSpPr>
        <xdr:cNvPr id="603" name="n_2aveValue【消防施設】&#10;有形固定資産減価償却率"/>
        <xdr:cNvSpPr txBox="1"/>
      </xdr:nvSpPr>
      <xdr:spPr>
        <a:xfrm>
          <a:off x="14389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49022</xdr:rowOff>
    </xdr:from>
    <xdr:to>
      <xdr:col>81</xdr:col>
      <xdr:colOff>101600</xdr:colOff>
      <xdr:row>79</xdr:row>
      <xdr:rowOff>150622</xdr:rowOff>
    </xdr:to>
    <xdr:sp macro="" textlink="">
      <xdr:nvSpPr>
        <xdr:cNvPr id="609" name="楕円 608"/>
        <xdr:cNvSpPr/>
      </xdr:nvSpPr>
      <xdr:spPr>
        <a:xfrm>
          <a:off x="15430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108458</xdr:rowOff>
    </xdr:from>
    <xdr:to>
      <xdr:col>76</xdr:col>
      <xdr:colOff>165100</xdr:colOff>
      <xdr:row>79</xdr:row>
      <xdr:rowOff>38608</xdr:rowOff>
    </xdr:to>
    <xdr:sp macro="" textlink="">
      <xdr:nvSpPr>
        <xdr:cNvPr id="610" name="楕円 609"/>
        <xdr:cNvSpPr/>
      </xdr:nvSpPr>
      <xdr:spPr>
        <a:xfrm>
          <a:off x="14541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159258</xdr:rowOff>
    </xdr:from>
    <xdr:to>
      <xdr:col>81</xdr:col>
      <xdr:colOff>50800</xdr:colOff>
      <xdr:row>79</xdr:row>
      <xdr:rowOff>99822</xdr:rowOff>
    </xdr:to>
    <xdr:cxnSp macro="">
      <xdr:nvCxnSpPr>
        <xdr:cNvPr id="611" name="直線コネクタ 610"/>
        <xdr:cNvCxnSpPr/>
      </xdr:nvCxnSpPr>
      <xdr:spPr>
        <a:xfrm>
          <a:off x="14592300" y="1353235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167149</xdr:rowOff>
    </xdr:from>
    <xdr:ext cx="405111" cy="259045"/>
    <xdr:sp macro="" textlink="">
      <xdr:nvSpPr>
        <xdr:cNvPr id="612" name="n_1mainValue【消防施設】&#10;有形固定資産減価償却率"/>
        <xdr:cNvSpPr txBox="1"/>
      </xdr:nvSpPr>
      <xdr:spPr>
        <a:xfrm>
          <a:off x="152660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55135</xdr:rowOff>
    </xdr:from>
    <xdr:ext cx="405111" cy="259045"/>
    <xdr:sp macro="" textlink="">
      <xdr:nvSpPr>
        <xdr:cNvPr id="613" name="n_2mainValue【消防施設】&#10;有形固定資産減価償却率"/>
        <xdr:cNvSpPr txBox="1"/>
      </xdr:nvSpPr>
      <xdr:spPr>
        <a:xfrm>
          <a:off x="14389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37" name="直線コネクタ 636"/>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38"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39" name="直線コネクタ 63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4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41" name="直線コネクタ 64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4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43" name="フローチャート: 判断 64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4" name="フローチャート: 判断 64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156227</xdr:rowOff>
    </xdr:from>
    <xdr:ext cx="469744" cy="259045"/>
    <xdr:sp macro="" textlink="">
      <xdr:nvSpPr>
        <xdr:cNvPr id="645"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646" name="フローチャート: 判断 645"/>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125747</xdr:rowOff>
    </xdr:from>
    <xdr:ext cx="469744" cy="259045"/>
    <xdr:sp macro="" textlink="">
      <xdr:nvSpPr>
        <xdr:cNvPr id="647" name="n_2aveValue【消防施設】&#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10161</xdr:rowOff>
    </xdr:from>
    <xdr:to>
      <xdr:col>112</xdr:col>
      <xdr:colOff>38100</xdr:colOff>
      <xdr:row>83</xdr:row>
      <xdr:rowOff>111761</xdr:rowOff>
    </xdr:to>
    <xdr:sp macro="" textlink="">
      <xdr:nvSpPr>
        <xdr:cNvPr id="653" name="楕円 652"/>
        <xdr:cNvSpPr/>
      </xdr:nvSpPr>
      <xdr:spPr>
        <a:xfrm>
          <a:off x="21272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52070</xdr:rowOff>
    </xdr:from>
    <xdr:to>
      <xdr:col>107</xdr:col>
      <xdr:colOff>101600</xdr:colOff>
      <xdr:row>82</xdr:row>
      <xdr:rowOff>153670</xdr:rowOff>
    </xdr:to>
    <xdr:sp macro="" textlink="">
      <xdr:nvSpPr>
        <xdr:cNvPr id="654" name="楕円 653"/>
        <xdr:cNvSpPr/>
      </xdr:nvSpPr>
      <xdr:spPr>
        <a:xfrm>
          <a:off x="20383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102870</xdr:rowOff>
    </xdr:from>
    <xdr:to>
      <xdr:col>111</xdr:col>
      <xdr:colOff>177800</xdr:colOff>
      <xdr:row>83</xdr:row>
      <xdr:rowOff>60961</xdr:rowOff>
    </xdr:to>
    <xdr:cxnSp macro="">
      <xdr:nvCxnSpPr>
        <xdr:cNvPr id="655" name="直線コネクタ 654"/>
        <xdr:cNvCxnSpPr/>
      </xdr:nvCxnSpPr>
      <xdr:spPr>
        <a:xfrm>
          <a:off x="20434300" y="141617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128288</xdr:rowOff>
    </xdr:from>
    <xdr:ext cx="469744" cy="259045"/>
    <xdr:sp macro="" textlink="">
      <xdr:nvSpPr>
        <xdr:cNvPr id="656" name="n_1mainValue【消防施設】&#10;一人当たり面積"/>
        <xdr:cNvSpPr txBox="1"/>
      </xdr:nvSpPr>
      <xdr:spPr>
        <a:xfrm>
          <a:off x="210757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170197</xdr:rowOff>
    </xdr:from>
    <xdr:ext cx="469744" cy="259045"/>
    <xdr:sp macro="" textlink="">
      <xdr:nvSpPr>
        <xdr:cNvPr id="657" name="n_2mainValue【消防施設】&#10;一人当たり面積"/>
        <xdr:cNvSpPr txBox="1"/>
      </xdr:nvSpPr>
      <xdr:spPr>
        <a:xfrm>
          <a:off x="201994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9" name="直線コネクタ 6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0" name="テキスト ボックス 6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1" name="直線コネクタ 6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2" name="テキスト ボックス 6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3" name="直線コネクタ 6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4" name="テキスト ボックス 6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5" name="直線コネクタ 6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6" name="テキスト ボックス 67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80" name="直線コネクタ 679"/>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81"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82" name="直線コネクタ 68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83"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84" name="直線コネクタ 683"/>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85"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86" name="フローチャート: 判断 685"/>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87" name="フローチャート: 判断 686"/>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47514</xdr:rowOff>
    </xdr:from>
    <xdr:ext cx="405111" cy="259045"/>
    <xdr:sp macro="" textlink="">
      <xdr:nvSpPr>
        <xdr:cNvPr id="688" name="n_1aveValue【庁舎】&#10;有形固定資産減価償却率"/>
        <xdr:cNvSpPr txBox="1"/>
      </xdr:nvSpPr>
      <xdr:spPr>
        <a:xfrm>
          <a:off x="152660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689" name="フローチャート: 判断 688"/>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129812</xdr:rowOff>
    </xdr:from>
    <xdr:ext cx="405111" cy="259045"/>
    <xdr:sp macro="" textlink="">
      <xdr:nvSpPr>
        <xdr:cNvPr id="690"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103124</xdr:rowOff>
    </xdr:from>
    <xdr:to>
      <xdr:col>81</xdr:col>
      <xdr:colOff>101600</xdr:colOff>
      <xdr:row>107</xdr:row>
      <xdr:rowOff>33274</xdr:rowOff>
    </xdr:to>
    <xdr:sp macro="" textlink="">
      <xdr:nvSpPr>
        <xdr:cNvPr id="696" name="楕円 695"/>
        <xdr:cNvSpPr/>
      </xdr:nvSpPr>
      <xdr:spPr>
        <a:xfrm>
          <a:off x="1543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xdr:rowOff>
    </xdr:from>
    <xdr:to>
      <xdr:col>76</xdr:col>
      <xdr:colOff>165100</xdr:colOff>
      <xdr:row>106</xdr:row>
      <xdr:rowOff>106426</xdr:rowOff>
    </xdr:to>
    <xdr:sp macro="" textlink="">
      <xdr:nvSpPr>
        <xdr:cNvPr id="697" name="楕円 696"/>
        <xdr:cNvSpPr/>
      </xdr:nvSpPr>
      <xdr:spPr>
        <a:xfrm>
          <a:off x="14541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55626</xdr:rowOff>
    </xdr:from>
    <xdr:to>
      <xdr:col>81</xdr:col>
      <xdr:colOff>50800</xdr:colOff>
      <xdr:row>106</xdr:row>
      <xdr:rowOff>153924</xdr:rowOff>
    </xdr:to>
    <xdr:cxnSp macro="">
      <xdr:nvCxnSpPr>
        <xdr:cNvPr id="698" name="直線コネクタ 697"/>
        <xdr:cNvCxnSpPr/>
      </xdr:nvCxnSpPr>
      <xdr:spPr>
        <a:xfrm>
          <a:off x="14592300" y="1822932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24401</xdr:rowOff>
    </xdr:from>
    <xdr:ext cx="405111" cy="259045"/>
    <xdr:sp macro="" textlink="">
      <xdr:nvSpPr>
        <xdr:cNvPr id="699" name="n_1mainValue【庁舎】&#10;有形固定資産減価償却率"/>
        <xdr:cNvSpPr txBox="1"/>
      </xdr:nvSpPr>
      <xdr:spPr>
        <a:xfrm>
          <a:off x="152660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97553</xdr:rowOff>
    </xdr:from>
    <xdr:ext cx="405111" cy="259045"/>
    <xdr:sp macro="" textlink="">
      <xdr:nvSpPr>
        <xdr:cNvPr id="700" name="n_2mainValue【庁舎】&#10;有形固定資産減価償却率"/>
        <xdr:cNvSpPr txBox="1"/>
      </xdr:nvSpPr>
      <xdr:spPr>
        <a:xfrm>
          <a:off x="143897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25" name="直線コネクタ 724"/>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26"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27" name="直線コネクタ 726"/>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8"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9" name="直線コネクタ 72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730"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31" name="フローチャート: 判断 730"/>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32" name="フローチャート: 判断 731"/>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733"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734" name="フローチャート: 判断 733"/>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125747</xdr:rowOff>
    </xdr:from>
    <xdr:ext cx="469744" cy="259045"/>
    <xdr:sp macro="" textlink="">
      <xdr:nvSpPr>
        <xdr:cNvPr id="735" name="n_2ave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741" name="楕円 740"/>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74930</xdr:rowOff>
    </xdr:from>
    <xdr:to>
      <xdr:col>107</xdr:col>
      <xdr:colOff>101600</xdr:colOff>
      <xdr:row>104</xdr:row>
      <xdr:rowOff>5080</xdr:rowOff>
    </xdr:to>
    <xdr:sp macro="" textlink="">
      <xdr:nvSpPr>
        <xdr:cNvPr id="742" name="楕円 741"/>
        <xdr:cNvSpPr/>
      </xdr:nvSpPr>
      <xdr:spPr>
        <a:xfrm>
          <a:off x="2038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125730</xdr:rowOff>
    </xdr:from>
    <xdr:to>
      <xdr:col>111</xdr:col>
      <xdr:colOff>177800</xdr:colOff>
      <xdr:row>103</xdr:row>
      <xdr:rowOff>133350</xdr:rowOff>
    </xdr:to>
    <xdr:cxnSp macro="">
      <xdr:nvCxnSpPr>
        <xdr:cNvPr id="743" name="直線コネクタ 742"/>
        <xdr:cNvCxnSpPr/>
      </xdr:nvCxnSpPr>
      <xdr:spPr>
        <a:xfrm>
          <a:off x="20434300" y="17785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744" name="n_1main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21607</xdr:rowOff>
    </xdr:from>
    <xdr:ext cx="469744" cy="259045"/>
    <xdr:sp macro="" textlink="">
      <xdr:nvSpPr>
        <xdr:cNvPr id="745" name="n_2mainValue【庁舎】&#10;一人当たり面積"/>
        <xdr:cNvSpPr txBox="1"/>
      </xdr:nvSpPr>
      <xdr:spPr>
        <a:xfrm>
          <a:off x="20199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有形固定資産減価償却率が特に高い施設は、図書館、体育館・プール、福祉施設、消防施設となっている。体育館・プールについては、スポーツ施設整備計画により、計画的に更新等に取り組んでいく予定である。消防施設については、今後、老朽化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旧消防本部の除却を予定しているため、減価償却率の低下が進む見通しである。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基準財政需要額は人口減少等の影響によりマイナス</a:t>
          </a:r>
          <a:r>
            <a:rPr lang="en-US" altLang="ja-JP" sz="1100" b="0" i="0" baseline="0">
              <a:solidFill>
                <a:schemeClr val="dk1"/>
              </a:solidFill>
              <a:effectLst/>
              <a:latin typeface="+mn-lt"/>
              <a:ea typeface="+mn-ea"/>
              <a:cs typeface="+mn-cs"/>
            </a:rPr>
            <a:t>96,210</a:t>
          </a:r>
          <a:r>
            <a:rPr lang="ja-JP" altLang="ja-JP" sz="1100" b="0" i="0" baseline="0">
              <a:solidFill>
                <a:schemeClr val="dk1"/>
              </a:solidFill>
              <a:effectLst/>
              <a:latin typeface="+mn-lt"/>
              <a:ea typeface="+mn-ea"/>
              <a:cs typeface="+mn-cs"/>
            </a:rPr>
            <a:t>千円となった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基準財政収入額は法人税や地方消費税交付金等が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額となったことで</a:t>
          </a:r>
          <a:r>
            <a:rPr lang="ja-JP" altLang="en-US" sz="1100" b="0" i="0" baseline="0">
              <a:solidFill>
                <a:schemeClr val="dk1"/>
              </a:solidFill>
              <a:effectLst/>
              <a:latin typeface="+mn-lt"/>
              <a:ea typeface="+mn-ea"/>
              <a:cs typeface="+mn-cs"/>
            </a:rPr>
            <a:t>マイナス</a:t>
          </a:r>
          <a:r>
            <a:rPr lang="en-US" altLang="ja-JP" sz="1100" b="0" i="0" baseline="0">
              <a:solidFill>
                <a:schemeClr val="dk1"/>
              </a:solidFill>
              <a:effectLst/>
              <a:latin typeface="+mn-lt"/>
              <a:ea typeface="+mn-ea"/>
              <a:cs typeface="+mn-cs"/>
            </a:rPr>
            <a:t>96,790</a:t>
          </a:r>
          <a:r>
            <a:rPr lang="ja-JP" altLang="ja-JP" sz="1100" b="0" i="0" baseline="0">
              <a:solidFill>
                <a:schemeClr val="dk1"/>
              </a:solidFill>
              <a:effectLst/>
              <a:latin typeface="+mn-lt"/>
              <a:ea typeface="+mn-ea"/>
              <a:cs typeface="+mn-cs"/>
            </a:rPr>
            <a:t>千円とな</a:t>
          </a:r>
          <a:r>
            <a:rPr lang="ja-JP" altLang="en-US" sz="1100" b="0" i="0" baseline="0">
              <a:solidFill>
                <a:schemeClr val="dk1"/>
              </a:solidFill>
              <a:effectLst/>
              <a:latin typeface="+mn-lt"/>
              <a:ea typeface="+mn-ea"/>
              <a:cs typeface="+mn-cs"/>
            </a:rPr>
            <a:t>ったため</a:t>
          </a:r>
          <a:r>
            <a:rPr lang="ja-JP" altLang="ja-JP" sz="1100" b="0" i="0" baseline="0">
              <a:solidFill>
                <a:schemeClr val="dk1"/>
              </a:solidFill>
              <a:effectLst/>
              <a:latin typeface="+mn-lt"/>
              <a:ea typeface="+mn-ea"/>
              <a:cs typeface="+mn-cs"/>
            </a:rPr>
            <a:t>、財政力指数は横ばいとなった。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類似団体平均値と比較して</a:t>
          </a:r>
          <a:r>
            <a:rPr lang="en-US" altLang="ja-JP" sz="1100" b="0" i="0" baseline="0">
              <a:solidFill>
                <a:schemeClr val="dk1"/>
              </a:solidFill>
              <a:effectLst/>
              <a:latin typeface="+mn-lt"/>
              <a:ea typeface="+mn-ea"/>
              <a:cs typeface="+mn-cs"/>
            </a:rPr>
            <a:t>0.12</a:t>
          </a:r>
          <a:r>
            <a:rPr lang="ja-JP" altLang="ja-JP" sz="1100" b="0" i="0" baseline="0">
              <a:solidFill>
                <a:schemeClr val="dk1"/>
              </a:solidFill>
              <a:effectLst/>
              <a:latin typeface="+mn-lt"/>
              <a:ea typeface="+mn-ea"/>
              <a:cs typeface="+mn-cs"/>
            </a:rPr>
            <a:t>下回っており、今後歳出の抑制や産業の創出、税収の確保につながる施策の推進に努める。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歳出においては、物件費や公債費等が減額となった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人件費（経常）</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扶助費が増加したたことにより、歳出経常一般財源は</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123,915</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、地方交付税の大幅な減額などの影響により、歳入経常一般財源はマイナス</a:t>
          </a:r>
          <a:r>
            <a:rPr kumimoji="1" lang="en-US" altLang="ja-JP" sz="1100">
              <a:solidFill>
                <a:schemeClr val="dk1"/>
              </a:solidFill>
              <a:effectLst/>
              <a:latin typeface="+mn-lt"/>
              <a:ea typeface="+mn-ea"/>
              <a:cs typeface="+mn-cs"/>
            </a:rPr>
            <a:t>35,394</a:t>
          </a:r>
          <a:r>
            <a:rPr kumimoji="1" lang="ja-JP" altLang="ja-JP" sz="1100">
              <a:solidFill>
                <a:schemeClr val="dk1"/>
              </a:solidFill>
              <a:effectLst/>
              <a:latin typeface="+mn-lt"/>
              <a:ea typeface="+mn-ea"/>
              <a:cs typeface="+mn-cs"/>
            </a:rPr>
            <a:t>千円となったため、 経常収支比率は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ポイント悪化した。類似団体との比較でも、</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ポイントの差となった。</a:t>
          </a:r>
          <a:endParaRPr lang="ja-JP" altLang="ja-JP" sz="1400">
            <a:effectLst/>
          </a:endParaRPr>
        </a:p>
        <a:p>
          <a:r>
            <a:rPr kumimoji="1" lang="ja-JP" altLang="ja-JP" sz="1100">
              <a:solidFill>
                <a:schemeClr val="dk1"/>
              </a:solidFill>
              <a:effectLst/>
              <a:latin typeface="+mn-lt"/>
              <a:ea typeface="+mn-ea"/>
              <a:cs typeface="+mn-cs"/>
            </a:rPr>
            <a:t>　今後は事務事業の見直しを更に進めるとともに、優先度を点検し、優先度の低い事務事業について計画的に廃止・縮小を進め、経常経費の削減を図っていきたい。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77046</xdr:rowOff>
    </xdr:to>
    <xdr:cxnSp macro="">
      <xdr:nvCxnSpPr>
        <xdr:cNvPr id="132" name="直線コネクタ 131"/>
        <xdr:cNvCxnSpPr/>
      </xdr:nvCxnSpPr>
      <xdr:spPr>
        <a:xfrm>
          <a:off x="4114800" y="111167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143933</xdr:rowOff>
    </xdr:to>
    <xdr:cxnSp macro="">
      <xdr:nvCxnSpPr>
        <xdr:cNvPr id="135" name="直線コネクタ 134"/>
        <xdr:cNvCxnSpPr/>
      </xdr:nvCxnSpPr>
      <xdr:spPr>
        <a:xfrm>
          <a:off x="3225800" y="1074674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162560</xdr:rowOff>
    </xdr:to>
    <xdr:cxnSp macro="">
      <xdr:nvCxnSpPr>
        <xdr:cNvPr id="138" name="直線コネクタ 137"/>
        <xdr:cNvCxnSpPr/>
      </xdr:nvCxnSpPr>
      <xdr:spPr>
        <a:xfrm flipV="1">
          <a:off x="2336800" y="107467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162560</xdr:rowOff>
    </xdr:to>
    <xdr:cxnSp macro="">
      <xdr:nvCxnSpPr>
        <xdr:cNvPr id="141" name="直線コネクタ 140"/>
        <xdr:cNvCxnSpPr/>
      </xdr:nvCxnSpPr>
      <xdr:spPr>
        <a:xfrm>
          <a:off x="1447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51" name="楕円 150"/>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2" name="財政構造の弾力性該当値テキスト"/>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4" name="テキスト ボックス 153"/>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8" name="テキスト ボックス 157"/>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分子側の人件費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物件費及び維持補修費が増となった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また、分母側の人口は△</a:t>
          </a:r>
          <a:r>
            <a:rPr kumimoji="1" lang="en-US" altLang="ja-JP" sz="1100">
              <a:solidFill>
                <a:schemeClr val="dk1"/>
              </a:solidFill>
              <a:effectLst/>
              <a:latin typeface="+mn-lt"/>
              <a:ea typeface="+mn-ea"/>
              <a:cs typeface="+mn-cs"/>
            </a:rPr>
            <a:t>594</a:t>
          </a:r>
          <a:r>
            <a:rPr kumimoji="1" lang="ja-JP" altLang="ja-JP" sz="1100">
              <a:solidFill>
                <a:schemeClr val="dk1"/>
              </a:solidFill>
              <a:effectLst/>
              <a:latin typeface="+mn-lt"/>
              <a:ea typeface="+mn-ea"/>
              <a:cs typeface="+mn-cs"/>
            </a:rPr>
            <a:t>となったことにより、人口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14,368</a:t>
          </a:r>
          <a:r>
            <a:rPr kumimoji="1" lang="ja-JP" altLang="ja-JP" sz="1100">
              <a:solidFill>
                <a:schemeClr val="dk1"/>
              </a:solidFill>
              <a:effectLst/>
              <a:latin typeface="+mn-lt"/>
              <a:ea typeface="+mn-ea"/>
              <a:cs typeface="+mn-cs"/>
            </a:rPr>
            <a:t>円の増額となった。</a:t>
          </a:r>
          <a:endParaRPr lang="ja-JP" altLang="ja-JP" sz="1400">
            <a:effectLst/>
          </a:endParaRPr>
        </a:p>
        <a:p>
          <a:r>
            <a:rPr kumimoji="1" lang="ja-JP" altLang="ja-JP" sz="1100">
              <a:solidFill>
                <a:schemeClr val="dk1"/>
              </a:solidFill>
              <a:effectLst/>
              <a:latin typeface="+mn-lt"/>
              <a:ea typeface="+mn-ea"/>
              <a:cs typeface="+mn-cs"/>
            </a:rPr>
            <a:t>　類似団体と比較すると人件費が多いが、合併に伴い類似団体平均より職員数が多いことが影響している。指定管理者制度の導入や新規採用職員の抑制・</a:t>
          </a:r>
          <a:r>
            <a:rPr kumimoji="1" lang="ja-JP" altLang="en-US" sz="1100">
              <a:solidFill>
                <a:schemeClr val="dk1"/>
              </a:solidFill>
              <a:effectLst/>
              <a:latin typeface="+mn-lt"/>
              <a:ea typeface="+mn-ea"/>
              <a:cs typeface="+mn-cs"/>
            </a:rPr>
            <a:t>早期</a:t>
          </a:r>
          <a:r>
            <a:rPr kumimoji="1" lang="ja-JP" altLang="ja-JP" sz="1100">
              <a:solidFill>
                <a:schemeClr val="dk1"/>
              </a:solidFill>
              <a:effectLst/>
              <a:latin typeface="+mn-lt"/>
              <a:ea typeface="+mn-ea"/>
              <a:cs typeface="+mn-cs"/>
            </a:rPr>
            <a:t>退職制度の活用等により、定員適正化を行い、人件費の抑制を図る。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52180</xdr:rowOff>
    </xdr:from>
    <xdr:to>
      <xdr:col>23</xdr:col>
      <xdr:colOff>133350</xdr:colOff>
      <xdr:row>88</xdr:row>
      <xdr:rowOff>19410</xdr:rowOff>
    </xdr:to>
    <xdr:cxnSp macro="">
      <xdr:nvCxnSpPr>
        <xdr:cNvPr id="193" name="直線コネクタ 192"/>
        <xdr:cNvCxnSpPr/>
      </xdr:nvCxnSpPr>
      <xdr:spPr>
        <a:xfrm>
          <a:off x="4114800" y="14968330"/>
          <a:ext cx="838200" cy="1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163759</xdr:rowOff>
    </xdr:from>
    <xdr:to>
      <xdr:col>19</xdr:col>
      <xdr:colOff>133350</xdr:colOff>
      <xdr:row>87</xdr:row>
      <xdr:rowOff>52180</xdr:rowOff>
    </xdr:to>
    <xdr:cxnSp macro="">
      <xdr:nvCxnSpPr>
        <xdr:cNvPr id="196" name="直線コネクタ 195"/>
        <xdr:cNvCxnSpPr/>
      </xdr:nvCxnSpPr>
      <xdr:spPr>
        <a:xfrm>
          <a:off x="3225800" y="14908459"/>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77335</xdr:rowOff>
    </xdr:from>
    <xdr:to>
      <xdr:col>15</xdr:col>
      <xdr:colOff>82550</xdr:colOff>
      <xdr:row>86</xdr:row>
      <xdr:rowOff>163759</xdr:rowOff>
    </xdr:to>
    <xdr:cxnSp macro="">
      <xdr:nvCxnSpPr>
        <xdr:cNvPr id="199" name="直線コネクタ 198"/>
        <xdr:cNvCxnSpPr/>
      </xdr:nvCxnSpPr>
      <xdr:spPr>
        <a:xfrm>
          <a:off x="2336800" y="14822035"/>
          <a:ext cx="889000" cy="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13043</xdr:rowOff>
    </xdr:from>
    <xdr:to>
      <xdr:col>11</xdr:col>
      <xdr:colOff>31750</xdr:colOff>
      <xdr:row>86</xdr:row>
      <xdr:rowOff>77335</xdr:rowOff>
    </xdr:to>
    <xdr:cxnSp macro="">
      <xdr:nvCxnSpPr>
        <xdr:cNvPr id="202" name="直線コネクタ 201"/>
        <xdr:cNvCxnSpPr/>
      </xdr:nvCxnSpPr>
      <xdr:spPr>
        <a:xfrm>
          <a:off x="1447800" y="14757743"/>
          <a:ext cx="889000" cy="6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4" name="テキスト ボックス 203"/>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5475</xdr:rowOff>
    </xdr:from>
    <xdr:ext cx="762000" cy="259045"/>
    <xdr:sp macro="" textlink="">
      <xdr:nvSpPr>
        <xdr:cNvPr id="206" name="テキスト ボックス 205"/>
        <xdr:cNvSpPr txBox="1"/>
      </xdr:nvSpPr>
      <xdr:spPr>
        <a:xfrm>
          <a:off x="1066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140060</xdr:rowOff>
    </xdr:from>
    <xdr:to>
      <xdr:col>23</xdr:col>
      <xdr:colOff>184150</xdr:colOff>
      <xdr:row>88</xdr:row>
      <xdr:rowOff>70210</xdr:rowOff>
    </xdr:to>
    <xdr:sp macro="" textlink="">
      <xdr:nvSpPr>
        <xdr:cNvPr id="212" name="楕円 211"/>
        <xdr:cNvSpPr/>
      </xdr:nvSpPr>
      <xdr:spPr>
        <a:xfrm>
          <a:off x="4902200" y="150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112137</xdr:rowOff>
    </xdr:from>
    <xdr:ext cx="762000" cy="259045"/>
    <xdr:sp macro="" textlink="">
      <xdr:nvSpPr>
        <xdr:cNvPr id="213" name="人件費・物件費等の状況該当値テキスト"/>
        <xdr:cNvSpPr txBox="1"/>
      </xdr:nvSpPr>
      <xdr:spPr>
        <a:xfrm>
          <a:off x="5041900" y="1502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1380</xdr:rowOff>
    </xdr:from>
    <xdr:to>
      <xdr:col>19</xdr:col>
      <xdr:colOff>184150</xdr:colOff>
      <xdr:row>87</xdr:row>
      <xdr:rowOff>102980</xdr:rowOff>
    </xdr:to>
    <xdr:sp macro="" textlink="">
      <xdr:nvSpPr>
        <xdr:cNvPr id="214" name="楕円 213"/>
        <xdr:cNvSpPr/>
      </xdr:nvSpPr>
      <xdr:spPr>
        <a:xfrm>
          <a:off x="4064000" y="14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87757</xdr:rowOff>
    </xdr:from>
    <xdr:ext cx="736600" cy="259045"/>
    <xdr:sp macro="" textlink="">
      <xdr:nvSpPr>
        <xdr:cNvPr id="215" name="テキスト ボックス 214"/>
        <xdr:cNvSpPr txBox="1"/>
      </xdr:nvSpPr>
      <xdr:spPr>
        <a:xfrm>
          <a:off x="3733800" y="150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112959</xdr:rowOff>
    </xdr:from>
    <xdr:to>
      <xdr:col>15</xdr:col>
      <xdr:colOff>133350</xdr:colOff>
      <xdr:row>87</xdr:row>
      <xdr:rowOff>43109</xdr:rowOff>
    </xdr:to>
    <xdr:sp macro="" textlink="">
      <xdr:nvSpPr>
        <xdr:cNvPr id="216" name="楕円 215"/>
        <xdr:cNvSpPr/>
      </xdr:nvSpPr>
      <xdr:spPr>
        <a:xfrm>
          <a:off x="3175000" y="148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27886</xdr:rowOff>
    </xdr:from>
    <xdr:ext cx="762000" cy="259045"/>
    <xdr:sp macro="" textlink="">
      <xdr:nvSpPr>
        <xdr:cNvPr id="217" name="テキスト ボックス 216"/>
        <xdr:cNvSpPr txBox="1"/>
      </xdr:nvSpPr>
      <xdr:spPr>
        <a:xfrm>
          <a:off x="2844800" y="1494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26535</xdr:rowOff>
    </xdr:from>
    <xdr:to>
      <xdr:col>11</xdr:col>
      <xdr:colOff>82550</xdr:colOff>
      <xdr:row>86</xdr:row>
      <xdr:rowOff>128135</xdr:rowOff>
    </xdr:to>
    <xdr:sp macro="" textlink="">
      <xdr:nvSpPr>
        <xdr:cNvPr id="218" name="楕円 217"/>
        <xdr:cNvSpPr/>
      </xdr:nvSpPr>
      <xdr:spPr>
        <a:xfrm>
          <a:off x="2286000" y="147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112912</xdr:rowOff>
    </xdr:from>
    <xdr:ext cx="762000" cy="259045"/>
    <xdr:sp macro="" textlink="">
      <xdr:nvSpPr>
        <xdr:cNvPr id="219" name="テキスト ボックス 218"/>
        <xdr:cNvSpPr txBox="1"/>
      </xdr:nvSpPr>
      <xdr:spPr>
        <a:xfrm>
          <a:off x="1955800" y="148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133693</xdr:rowOff>
    </xdr:from>
    <xdr:to>
      <xdr:col>7</xdr:col>
      <xdr:colOff>31750</xdr:colOff>
      <xdr:row>86</xdr:row>
      <xdr:rowOff>63843</xdr:rowOff>
    </xdr:to>
    <xdr:sp macro="" textlink="">
      <xdr:nvSpPr>
        <xdr:cNvPr id="220" name="楕円 219"/>
        <xdr:cNvSpPr/>
      </xdr:nvSpPr>
      <xdr:spPr>
        <a:xfrm>
          <a:off x="1397000" y="147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48620</xdr:rowOff>
    </xdr:from>
    <xdr:ext cx="762000" cy="259045"/>
    <xdr:sp macro="" textlink="">
      <xdr:nvSpPr>
        <xdr:cNvPr id="221" name="テキスト ボックス 220"/>
        <xdr:cNvSpPr txBox="1"/>
      </xdr:nvSpPr>
      <xdr:spPr>
        <a:xfrm>
          <a:off x="1066800" y="1479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ラスパイレス指数は、経験年数階層の変動等</a:t>
          </a:r>
          <a:r>
            <a:rPr kumimoji="1" lang="ja-JP" altLang="en-US" sz="1100">
              <a:solidFill>
                <a:schemeClr val="dk1"/>
              </a:solidFill>
              <a:effectLst/>
              <a:latin typeface="+mn-lt"/>
              <a:ea typeface="+mn-ea"/>
              <a:cs typeface="+mn-cs"/>
            </a:rPr>
            <a:t>はあったが</a:t>
          </a:r>
          <a:r>
            <a:rPr kumimoji="1" lang="ja-JP" altLang="ja-JP" sz="1100">
              <a:solidFill>
                <a:schemeClr val="dk1"/>
              </a:solidFill>
              <a:effectLst/>
              <a:latin typeface="+mn-lt"/>
              <a:ea typeface="+mn-ea"/>
              <a:cs typeface="+mn-cs"/>
            </a:rPr>
            <a:t>、昨年と比べ</a:t>
          </a:r>
          <a:r>
            <a:rPr kumimoji="1" lang="ja-JP" altLang="en-US" sz="1100">
              <a:solidFill>
                <a:schemeClr val="dk1"/>
              </a:solidFill>
              <a:effectLst/>
              <a:latin typeface="+mn-lt"/>
              <a:ea typeface="+mn-ea"/>
              <a:cs typeface="+mn-cs"/>
            </a:rPr>
            <a:t>横ばいとなった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ポイント高と乖離が大きく、今後は給与制度の見直し等により給与水準の適正化に努める。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150019</xdr:rowOff>
    </xdr:from>
    <xdr:to>
      <xdr:col>81</xdr:col>
      <xdr:colOff>44450</xdr:colOff>
      <xdr:row>88</xdr:row>
      <xdr:rowOff>30163</xdr:rowOff>
    </xdr:to>
    <xdr:cxnSp macro="">
      <xdr:nvCxnSpPr>
        <xdr:cNvPr id="254" name="直線コネクタ 253"/>
        <xdr:cNvCxnSpPr/>
      </xdr:nvCxnSpPr>
      <xdr:spPr>
        <a:xfrm flipV="1">
          <a:off x="17018000" y="13866019"/>
          <a:ext cx="0" cy="1251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2240</xdr:rowOff>
    </xdr:from>
    <xdr:ext cx="762000" cy="259045"/>
    <xdr:sp macro="" textlink="">
      <xdr:nvSpPr>
        <xdr:cNvPr id="255" name="給与水準   （国との比較）最小値テキスト"/>
        <xdr:cNvSpPr txBox="1"/>
      </xdr:nvSpPr>
      <xdr:spPr>
        <a:xfrm>
          <a:off x="17106900" y="1508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30163</xdr:rowOff>
    </xdr:from>
    <xdr:to>
      <xdr:col>81</xdr:col>
      <xdr:colOff>133350</xdr:colOff>
      <xdr:row>88</xdr:row>
      <xdr:rowOff>30163</xdr:rowOff>
    </xdr:to>
    <xdr:cxnSp macro="">
      <xdr:nvCxnSpPr>
        <xdr:cNvPr id="256" name="直線コネクタ 255"/>
        <xdr:cNvCxnSpPr/>
      </xdr:nvCxnSpPr>
      <xdr:spPr>
        <a:xfrm>
          <a:off x="16929100" y="1511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64946</xdr:rowOff>
    </xdr:from>
    <xdr:ext cx="762000" cy="259045"/>
    <xdr:sp macro="" textlink="">
      <xdr:nvSpPr>
        <xdr:cNvPr id="257" name="給与水準   （国との比較）最大値テキスト"/>
        <xdr:cNvSpPr txBox="1"/>
      </xdr:nvSpPr>
      <xdr:spPr>
        <a:xfrm>
          <a:off x="17106900" y="1360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150019</xdr:rowOff>
    </xdr:from>
    <xdr:to>
      <xdr:col>81</xdr:col>
      <xdr:colOff>133350</xdr:colOff>
      <xdr:row>80</xdr:row>
      <xdr:rowOff>150019</xdr:rowOff>
    </xdr:to>
    <xdr:cxnSp macro="">
      <xdr:nvCxnSpPr>
        <xdr:cNvPr id="258" name="直線コネクタ 257"/>
        <xdr:cNvCxnSpPr/>
      </xdr:nvCxnSpPr>
      <xdr:spPr>
        <a:xfrm>
          <a:off x="16929100" y="1386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156369</xdr:rowOff>
    </xdr:from>
    <xdr:to>
      <xdr:col>81</xdr:col>
      <xdr:colOff>44450</xdr:colOff>
      <xdr:row>87</xdr:row>
      <xdr:rowOff>156369</xdr:rowOff>
    </xdr:to>
    <xdr:cxnSp macro="">
      <xdr:nvCxnSpPr>
        <xdr:cNvPr id="259" name="直線コネクタ 258"/>
        <xdr:cNvCxnSpPr/>
      </xdr:nvCxnSpPr>
      <xdr:spPr>
        <a:xfrm>
          <a:off x="16179800" y="15072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156369</xdr:rowOff>
    </xdr:from>
    <xdr:to>
      <xdr:col>77</xdr:col>
      <xdr:colOff>44450</xdr:colOff>
      <xdr:row>88</xdr:row>
      <xdr:rowOff>0</xdr:rowOff>
    </xdr:to>
    <xdr:cxnSp macro="">
      <xdr:nvCxnSpPr>
        <xdr:cNvPr id="262" name="直線コネクタ 261"/>
        <xdr:cNvCxnSpPr/>
      </xdr:nvCxnSpPr>
      <xdr:spPr>
        <a:xfrm flipV="1">
          <a:off x="15290800" y="150725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4" name="テキスト ボックス 263"/>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39688</xdr:rowOff>
    </xdr:to>
    <xdr:cxnSp macro="">
      <xdr:nvCxnSpPr>
        <xdr:cNvPr id="265" name="直線コネクタ 264"/>
        <xdr:cNvCxnSpPr/>
      </xdr:nvCxnSpPr>
      <xdr:spPr>
        <a:xfrm flipV="1">
          <a:off x="14401800" y="1508760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6" name="フローチャート: 判断 265"/>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7" name="テキスト ボックス 266"/>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89</xdr:row>
      <xdr:rowOff>39688</xdr:rowOff>
    </xdr:to>
    <xdr:cxnSp macro="">
      <xdr:nvCxnSpPr>
        <xdr:cNvPr id="268" name="直線コネクタ 267"/>
        <xdr:cNvCxnSpPr/>
      </xdr:nvCxnSpPr>
      <xdr:spPr>
        <a:xfrm>
          <a:off x="13512800" y="14665325"/>
          <a:ext cx="889000" cy="6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157956</xdr:rowOff>
    </xdr:from>
    <xdr:to>
      <xdr:col>68</xdr:col>
      <xdr:colOff>203200</xdr:colOff>
      <xdr:row>84</xdr:row>
      <xdr:rowOff>88106</xdr:rowOff>
    </xdr:to>
    <xdr:sp macro="" textlink="">
      <xdr:nvSpPr>
        <xdr:cNvPr id="269" name="フローチャート: 判断 268"/>
        <xdr:cNvSpPr/>
      </xdr:nvSpPr>
      <xdr:spPr>
        <a:xfrm>
          <a:off x="14351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98283</xdr:rowOff>
    </xdr:from>
    <xdr:ext cx="762000" cy="259045"/>
    <xdr:sp macro="" textlink="">
      <xdr:nvSpPr>
        <xdr:cNvPr id="270" name="テキスト ボックス 269"/>
        <xdr:cNvSpPr txBox="1"/>
      </xdr:nvSpPr>
      <xdr:spPr>
        <a:xfrm>
          <a:off x="14020800" y="1415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157956</xdr:rowOff>
    </xdr:from>
    <xdr:to>
      <xdr:col>64</xdr:col>
      <xdr:colOff>152400</xdr:colOff>
      <xdr:row>84</xdr:row>
      <xdr:rowOff>88106</xdr:rowOff>
    </xdr:to>
    <xdr:sp macro="" textlink="">
      <xdr:nvSpPr>
        <xdr:cNvPr id="271" name="フローチャート: 判断 270"/>
        <xdr:cNvSpPr/>
      </xdr:nvSpPr>
      <xdr:spPr>
        <a:xfrm>
          <a:off x="13462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98283</xdr:rowOff>
    </xdr:from>
    <xdr:ext cx="762000" cy="259045"/>
    <xdr:sp macro="" textlink="">
      <xdr:nvSpPr>
        <xdr:cNvPr id="272" name="テキスト ボックス 271"/>
        <xdr:cNvSpPr txBox="1"/>
      </xdr:nvSpPr>
      <xdr:spPr>
        <a:xfrm>
          <a:off x="13131800" y="1415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105569</xdr:rowOff>
    </xdr:from>
    <xdr:to>
      <xdr:col>81</xdr:col>
      <xdr:colOff>95250</xdr:colOff>
      <xdr:row>88</xdr:row>
      <xdr:rowOff>35719</xdr:rowOff>
    </xdr:to>
    <xdr:sp macro="" textlink="">
      <xdr:nvSpPr>
        <xdr:cNvPr id="278" name="楕円 277"/>
        <xdr:cNvSpPr/>
      </xdr:nvSpPr>
      <xdr:spPr>
        <a:xfrm>
          <a:off x="16967200" y="150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1446</xdr:rowOff>
    </xdr:from>
    <xdr:ext cx="762000" cy="259045"/>
    <xdr:sp macro="" textlink="">
      <xdr:nvSpPr>
        <xdr:cNvPr id="279" name="給与水準   （国との比較）該当値テキスト"/>
        <xdr:cNvSpPr txBox="1"/>
      </xdr:nvSpPr>
      <xdr:spPr>
        <a:xfrm>
          <a:off x="17106900" y="1491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105569</xdr:rowOff>
    </xdr:from>
    <xdr:to>
      <xdr:col>77</xdr:col>
      <xdr:colOff>95250</xdr:colOff>
      <xdr:row>88</xdr:row>
      <xdr:rowOff>35719</xdr:rowOff>
    </xdr:to>
    <xdr:sp macro="" textlink="">
      <xdr:nvSpPr>
        <xdr:cNvPr id="280" name="楕円 279"/>
        <xdr:cNvSpPr/>
      </xdr:nvSpPr>
      <xdr:spPr>
        <a:xfrm>
          <a:off x="16129000" y="150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20496</xdr:rowOff>
    </xdr:from>
    <xdr:ext cx="736600" cy="259045"/>
    <xdr:sp macro="" textlink="">
      <xdr:nvSpPr>
        <xdr:cNvPr id="281" name="テキスト ボックス 280"/>
        <xdr:cNvSpPr txBox="1"/>
      </xdr:nvSpPr>
      <xdr:spPr>
        <a:xfrm>
          <a:off x="15798800" y="1510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160338</xdr:rowOff>
    </xdr:from>
    <xdr:to>
      <xdr:col>68</xdr:col>
      <xdr:colOff>203200</xdr:colOff>
      <xdr:row>89</xdr:row>
      <xdr:rowOff>90488</xdr:rowOff>
    </xdr:to>
    <xdr:sp macro="" textlink="">
      <xdr:nvSpPr>
        <xdr:cNvPr id="284" name="楕円 283"/>
        <xdr:cNvSpPr/>
      </xdr:nvSpPr>
      <xdr:spPr>
        <a:xfrm>
          <a:off x="14351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75265</xdr:rowOff>
    </xdr:from>
    <xdr:ext cx="762000" cy="259045"/>
    <xdr:sp macro="" textlink="">
      <xdr:nvSpPr>
        <xdr:cNvPr id="285" name="テキスト ボックス 284"/>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6" name="楕円 285"/>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7" name="テキスト ボックス 286"/>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分母側の人口は△</a:t>
          </a:r>
          <a:r>
            <a:rPr kumimoji="1" lang="en-US" altLang="ja-JP" sz="1100">
              <a:solidFill>
                <a:schemeClr val="dk1"/>
              </a:solidFill>
              <a:effectLst/>
              <a:latin typeface="+mn-lt"/>
              <a:ea typeface="+mn-ea"/>
              <a:cs typeface="+mn-cs"/>
            </a:rPr>
            <a:t>594</a:t>
          </a:r>
          <a:r>
            <a:rPr kumimoji="1" lang="ja-JP" altLang="ja-JP" sz="1100">
              <a:solidFill>
                <a:schemeClr val="dk1"/>
              </a:solidFill>
              <a:effectLst/>
              <a:latin typeface="+mn-lt"/>
              <a:ea typeface="+mn-ea"/>
              <a:cs typeface="+mn-cs"/>
            </a:rPr>
            <a:t>となったことにより、人口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　今後、指定管理者制度の導入や新規採用職員の抑制・</a:t>
          </a:r>
          <a:r>
            <a:rPr kumimoji="1" lang="ja-JP" altLang="en-US" sz="1100">
              <a:solidFill>
                <a:schemeClr val="dk1"/>
              </a:solidFill>
              <a:effectLst/>
              <a:latin typeface="+mn-lt"/>
              <a:ea typeface="+mn-ea"/>
              <a:cs typeface="+mn-cs"/>
            </a:rPr>
            <a:t>早期</a:t>
          </a:r>
          <a:r>
            <a:rPr kumimoji="1" lang="ja-JP" altLang="ja-JP" sz="1100">
              <a:solidFill>
                <a:schemeClr val="dk1"/>
              </a:solidFill>
              <a:effectLst/>
              <a:latin typeface="+mn-lt"/>
              <a:ea typeface="+mn-ea"/>
              <a:cs typeface="+mn-cs"/>
            </a:rPr>
            <a:t>退職制度の活用等により、職員数の削減を図りながら定員適性化に努める。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9" name="直線コネクタ 318"/>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20"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21" name="直線コネクタ 320"/>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2"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3" name="直線コネクタ 322"/>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80826</xdr:rowOff>
    </xdr:from>
    <xdr:to>
      <xdr:col>81</xdr:col>
      <xdr:colOff>44450</xdr:colOff>
      <xdr:row>66</xdr:row>
      <xdr:rowOff>132534</xdr:rowOff>
    </xdr:to>
    <xdr:cxnSp macro="">
      <xdr:nvCxnSpPr>
        <xdr:cNvPr id="324" name="直線コネクタ 323"/>
        <xdr:cNvCxnSpPr/>
      </xdr:nvCxnSpPr>
      <xdr:spPr>
        <a:xfrm>
          <a:off x="16179800" y="11396526"/>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5"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6" name="フローチャート: 判断 325"/>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1542</xdr:rowOff>
    </xdr:from>
    <xdr:to>
      <xdr:col>77</xdr:col>
      <xdr:colOff>44450</xdr:colOff>
      <xdr:row>66</xdr:row>
      <xdr:rowOff>80826</xdr:rowOff>
    </xdr:to>
    <xdr:cxnSp macro="">
      <xdr:nvCxnSpPr>
        <xdr:cNvPr id="327" name="直線コネクタ 326"/>
        <xdr:cNvCxnSpPr/>
      </xdr:nvCxnSpPr>
      <xdr:spPr>
        <a:xfrm>
          <a:off x="15290800" y="1131724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123009</xdr:rowOff>
    </xdr:from>
    <xdr:to>
      <xdr:col>72</xdr:col>
      <xdr:colOff>203200</xdr:colOff>
      <xdr:row>66</xdr:row>
      <xdr:rowOff>1542</xdr:rowOff>
    </xdr:to>
    <xdr:cxnSp macro="">
      <xdr:nvCxnSpPr>
        <xdr:cNvPr id="330" name="直線コネクタ 329"/>
        <xdr:cNvCxnSpPr/>
      </xdr:nvCxnSpPr>
      <xdr:spPr>
        <a:xfrm>
          <a:off x="14401800" y="1126725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1" name="フローチャート: 判断 330"/>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2" name="テキスト ボックス 331"/>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90260</xdr:rowOff>
    </xdr:from>
    <xdr:to>
      <xdr:col>68</xdr:col>
      <xdr:colOff>152400</xdr:colOff>
      <xdr:row>65</xdr:row>
      <xdr:rowOff>123009</xdr:rowOff>
    </xdr:to>
    <xdr:cxnSp macro="">
      <xdr:nvCxnSpPr>
        <xdr:cNvPr id="333" name="直線コネクタ 332"/>
        <xdr:cNvCxnSpPr/>
      </xdr:nvCxnSpPr>
      <xdr:spPr>
        <a:xfrm>
          <a:off x="13512800" y="11234510"/>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4" name="フローチャート: 判断 333"/>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5" name="テキスト ボックス 334"/>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6" name="フローチャート: 判断 335"/>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7" name="テキスト ボックス 336"/>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81734</xdr:rowOff>
    </xdr:from>
    <xdr:to>
      <xdr:col>81</xdr:col>
      <xdr:colOff>95250</xdr:colOff>
      <xdr:row>67</xdr:row>
      <xdr:rowOff>11884</xdr:rowOff>
    </xdr:to>
    <xdr:sp macro="" textlink="">
      <xdr:nvSpPr>
        <xdr:cNvPr id="343" name="楕円 342"/>
        <xdr:cNvSpPr/>
      </xdr:nvSpPr>
      <xdr:spPr>
        <a:xfrm>
          <a:off x="169672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149061</xdr:rowOff>
    </xdr:from>
    <xdr:ext cx="762000" cy="259045"/>
    <xdr:sp macro="" textlink="">
      <xdr:nvSpPr>
        <xdr:cNvPr id="344" name="定員管理の状況該当値テキスト"/>
        <xdr:cNvSpPr txBox="1"/>
      </xdr:nvSpPr>
      <xdr:spPr>
        <a:xfrm>
          <a:off x="17106900" y="112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30026</xdr:rowOff>
    </xdr:from>
    <xdr:to>
      <xdr:col>77</xdr:col>
      <xdr:colOff>95250</xdr:colOff>
      <xdr:row>66</xdr:row>
      <xdr:rowOff>131626</xdr:rowOff>
    </xdr:to>
    <xdr:sp macro="" textlink="">
      <xdr:nvSpPr>
        <xdr:cNvPr id="345" name="楕円 344"/>
        <xdr:cNvSpPr/>
      </xdr:nvSpPr>
      <xdr:spPr>
        <a:xfrm>
          <a:off x="161290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116403</xdr:rowOff>
    </xdr:from>
    <xdr:ext cx="736600" cy="259045"/>
    <xdr:sp macro="" textlink="">
      <xdr:nvSpPr>
        <xdr:cNvPr id="346" name="テキスト ボックス 345"/>
        <xdr:cNvSpPr txBox="1"/>
      </xdr:nvSpPr>
      <xdr:spPr>
        <a:xfrm>
          <a:off x="15798800" y="11432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122192</xdr:rowOff>
    </xdr:from>
    <xdr:to>
      <xdr:col>73</xdr:col>
      <xdr:colOff>44450</xdr:colOff>
      <xdr:row>66</xdr:row>
      <xdr:rowOff>52342</xdr:rowOff>
    </xdr:to>
    <xdr:sp macro="" textlink="">
      <xdr:nvSpPr>
        <xdr:cNvPr id="347" name="楕円 346"/>
        <xdr:cNvSpPr/>
      </xdr:nvSpPr>
      <xdr:spPr>
        <a:xfrm>
          <a:off x="15240000" y="112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37119</xdr:rowOff>
    </xdr:from>
    <xdr:ext cx="762000" cy="259045"/>
    <xdr:sp macro="" textlink="">
      <xdr:nvSpPr>
        <xdr:cNvPr id="348" name="テキスト ボックス 347"/>
        <xdr:cNvSpPr txBox="1"/>
      </xdr:nvSpPr>
      <xdr:spPr>
        <a:xfrm>
          <a:off x="14909800" y="113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72209</xdr:rowOff>
    </xdr:from>
    <xdr:to>
      <xdr:col>68</xdr:col>
      <xdr:colOff>203200</xdr:colOff>
      <xdr:row>66</xdr:row>
      <xdr:rowOff>2359</xdr:rowOff>
    </xdr:to>
    <xdr:sp macro="" textlink="">
      <xdr:nvSpPr>
        <xdr:cNvPr id="349" name="楕円 348"/>
        <xdr:cNvSpPr/>
      </xdr:nvSpPr>
      <xdr:spPr>
        <a:xfrm>
          <a:off x="14351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158586</xdr:rowOff>
    </xdr:from>
    <xdr:ext cx="762000" cy="259045"/>
    <xdr:sp macro="" textlink="">
      <xdr:nvSpPr>
        <xdr:cNvPr id="350" name="テキスト ボックス 349"/>
        <xdr:cNvSpPr txBox="1"/>
      </xdr:nvSpPr>
      <xdr:spPr>
        <a:xfrm>
          <a:off x="14020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39460</xdr:rowOff>
    </xdr:from>
    <xdr:to>
      <xdr:col>64</xdr:col>
      <xdr:colOff>152400</xdr:colOff>
      <xdr:row>65</xdr:row>
      <xdr:rowOff>141060</xdr:rowOff>
    </xdr:to>
    <xdr:sp macro="" textlink="">
      <xdr:nvSpPr>
        <xdr:cNvPr id="351" name="楕円 350"/>
        <xdr:cNvSpPr/>
      </xdr:nvSpPr>
      <xdr:spPr>
        <a:xfrm>
          <a:off x="13462000" y="111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125837</xdr:rowOff>
    </xdr:from>
    <xdr:ext cx="762000" cy="259045"/>
    <xdr:sp macro="" textlink="">
      <xdr:nvSpPr>
        <xdr:cNvPr id="352" name="テキスト ボックス 351"/>
        <xdr:cNvSpPr txBox="1"/>
      </xdr:nvSpPr>
      <xdr:spPr>
        <a:xfrm>
          <a:off x="13131800" y="1127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分母側では元利償還額がマイナス</a:t>
          </a:r>
          <a:r>
            <a:rPr kumimoji="1" lang="en-US" altLang="ja-JP" sz="1100">
              <a:solidFill>
                <a:schemeClr val="dk1"/>
              </a:solidFill>
              <a:effectLst/>
              <a:latin typeface="+mn-lt"/>
              <a:ea typeface="+mn-ea"/>
              <a:cs typeface="+mn-cs"/>
            </a:rPr>
            <a:t>50,495</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標準財政規模がマイナス</a:t>
          </a:r>
          <a:r>
            <a:rPr kumimoji="1" lang="en-US" altLang="ja-JP" sz="1100">
              <a:solidFill>
                <a:schemeClr val="dk1"/>
              </a:solidFill>
              <a:effectLst/>
              <a:latin typeface="+mn-lt"/>
              <a:ea typeface="+mn-ea"/>
              <a:cs typeface="+mn-cs"/>
            </a:rPr>
            <a:t>385,003</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今後、老朽化した</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の整備や広域ごみ処理場の新築事業等の必要不可欠な大型事業が実施されるため、これらの事業以外の新規債の発行抑制に努め、実質公債費比率の抑制を図る。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3" name="直線コネクタ 382"/>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13909</xdr:rowOff>
    </xdr:to>
    <xdr:cxnSp macro="">
      <xdr:nvCxnSpPr>
        <xdr:cNvPr id="388" name="直線コネクタ 387"/>
        <xdr:cNvCxnSpPr/>
      </xdr:nvCxnSpPr>
      <xdr:spPr>
        <a:xfrm>
          <a:off x="16179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36182</xdr:rowOff>
    </xdr:from>
    <xdr:ext cx="762000" cy="259045"/>
    <xdr:sp macro="" textlink="">
      <xdr:nvSpPr>
        <xdr:cNvPr id="389"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90" name="フローチャート: 判断 389"/>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36891</xdr:rowOff>
    </xdr:to>
    <xdr:cxnSp macro="">
      <xdr:nvCxnSpPr>
        <xdr:cNvPr id="391" name="直線コネクタ 390"/>
        <xdr:cNvCxnSpPr/>
      </xdr:nvCxnSpPr>
      <xdr:spPr>
        <a:xfrm flipV="1">
          <a:off x="15290800" y="720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94343</xdr:rowOff>
    </xdr:to>
    <xdr:cxnSp macro="">
      <xdr:nvCxnSpPr>
        <xdr:cNvPr id="394" name="直線コネクタ 393"/>
        <xdr:cNvCxnSpPr/>
      </xdr:nvCxnSpPr>
      <xdr:spPr>
        <a:xfrm flipV="1">
          <a:off x="14401800" y="723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396" name="テキスト ボックス 395"/>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72269</xdr:rowOff>
    </xdr:to>
    <xdr:cxnSp macro="">
      <xdr:nvCxnSpPr>
        <xdr:cNvPr id="397" name="直線コネクタ 396"/>
        <xdr:cNvCxnSpPr/>
      </xdr:nvCxnSpPr>
      <xdr:spPr>
        <a:xfrm flipV="1">
          <a:off x="13512800" y="729524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8" name="フローチャート: 判断 397"/>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9" name="テキスト ボックス 398"/>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00" name="フローチャート: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133246</xdr:rowOff>
    </xdr:from>
    <xdr:ext cx="762000" cy="259045"/>
    <xdr:sp macro="" textlink="">
      <xdr:nvSpPr>
        <xdr:cNvPr id="401" name="テキスト ボックス 400"/>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9" name="楕円 408"/>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10" name="テキスト ボックス 409"/>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1" name="楕円 410"/>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2" name="テキスト ボックス 411"/>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3" name="楕円 412"/>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155320</xdr:rowOff>
    </xdr:from>
    <xdr:ext cx="762000" cy="259045"/>
    <xdr:sp macro="" textlink="">
      <xdr:nvSpPr>
        <xdr:cNvPr id="414" name="テキスト ボックス 413"/>
        <xdr:cNvSpPr txBox="1"/>
      </xdr:nvSpPr>
      <xdr:spPr>
        <a:xfrm>
          <a:off x="14020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5" name="楕円 414"/>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6" name="テキスト ボックス 415"/>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将来負担比率は、将来負担額を充当可能財源が上回っていることから、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年度以降比率なしとなっている。</a:t>
          </a:r>
          <a:endParaRPr lang="ja-JP" altLang="ja-JP" sz="1400">
            <a:effectLst/>
          </a:endParaRPr>
        </a:p>
        <a:p>
          <a:r>
            <a:rPr kumimoji="1" lang="ja-JP" altLang="ja-JP" sz="1100">
              <a:solidFill>
                <a:schemeClr val="dk1"/>
              </a:solidFill>
              <a:effectLst/>
              <a:latin typeface="+mn-lt"/>
              <a:ea typeface="+mn-ea"/>
              <a:cs typeface="+mn-cs"/>
            </a:rPr>
            <a:t>　しかしながら、今後、老朽化した</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整備や広域ごみ処理場の</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事業等の必要不可欠な大型事業が</a:t>
          </a:r>
          <a:r>
            <a:rPr kumimoji="1" lang="ja-JP" altLang="en-US" sz="1100">
              <a:solidFill>
                <a:schemeClr val="dk1"/>
              </a:solidFill>
              <a:effectLst/>
              <a:latin typeface="+mn-lt"/>
              <a:ea typeface="+mn-ea"/>
              <a:cs typeface="+mn-cs"/>
            </a:rPr>
            <a:t>予定されており</a:t>
          </a:r>
          <a:r>
            <a:rPr kumimoji="1" lang="ja-JP" altLang="ja-JP" sz="1100">
              <a:solidFill>
                <a:schemeClr val="dk1"/>
              </a:solidFill>
              <a:effectLst/>
              <a:latin typeface="+mn-lt"/>
              <a:ea typeface="+mn-ea"/>
              <a:cs typeface="+mn-cs"/>
            </a:rPr>
            <a:t>、新規事業の見直し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義務的経費の削減</a:t>
          </a:r>
          <a:r>
            <a:rPr kumimoji="1" lang="ja-JP" altLang="en-US" sz="1100">
              <a:solidFill>
                <a:schemeClr val="dk1"/>
              </a:solidFill>
              <a:effectLst/>
              <a:latin typeface="+mn-lt"/>
              <a:ea typeface="+mn-ea"/>
              <a:cs typeface="+mn-cs"/>
            </a:rPr>
            <a:t>などを行い</a:t>
          </a:r>
          <a:r>
            <a:rPr kumimoji="1" lang="ja-JP" altLang="ja-JP" sz="1100">
              <a:solidFill>
                <a:schemeClr val="dk1"/>
              </a:solidFill>
              <a:effectLst/>
              <a:latin typeface="+mn-lt"/>
              <a:ea typeface="+mn-ea"/>
              <a:cs typeface="+mn-cs"/>
            </a:rPr>
            <a:t>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5" name="直線コネクタ 444"/>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6"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7" name="直線コネクタ 446"/>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7366</xdr:rowOff>
    </xdr:from>
    <xdr:to>
      <xdr:col>68</xdr:col>
      <xdr:colOff>152400</xdr:colOff>
      <xdr:row>14</xdr:row>
      <xdr:rowOff>103082</xdr:rowOff>
    </xdr:to>
    <xdr:cxnSp macro="">
      <xdr:nvCxnSpPr>
        <xdr:cNvPr id="450" name="直線コネクタ 449"/>
        <xdr:cNvCxnSpPr/>
      </xdr:nvCxnSpPr>
      <xdr:spPr>
        <a:xfrm flipV="1">
          <a:off x="13512800" y="2407666"/>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51"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2" name="フローチャート: 判断 451"/>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3" name="フローチャート: 判断 452"/>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4" name="テキスト ボックス 453"/>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6" name="テキスト ボックス 455"/>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7" name="フローチャート: 判断 456"/>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8" name="テキスト ボックス 457"/>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9" name="フローチャート: 判断 458"/>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0" name="テキスト ボックス 459"/>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128016</xdr:rowOff>
    </xdr:from>
    <xdr:to>
      <xdr:col>68</xdr:col>
      <xdr:colOff>203200</xdr:colOff>
      <xdr:row>14</xdr:row>
      <xdr:rowOff>58166</xdr:rowOff>
    </xdr:to>
    <xdr:sp macro="" textlink="">
      <xdr:nvSpPr>
        <xdr:cNvPr id="466" name="楕円 465"/>
        <xdr:cNvSpPr/>
      </xdr:nvSpPr>
      <xdr:spPr>
        <a:xfrm>
          <a:off x="14351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68343</xdr:rowOff>
    </xdr:from>
    <xdr:ext cx="762000" cy="259045"/>
    <xdr:sp macro="" textlink="">
      <xdr:nvSpPr>
        <xdr:cNvPr id="467" name="テキスト ボックス 466"/>
        <xdr:cNvSpPr txBox="1"/>
      </xdr:nvSpPr>
      <xdr:spPr>
        <a:xfrm>
          <a:off x="14020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52282</xdr:rowOff>
    </xdr:from>
    <xdr:to>
      <xdr:col>64</xdr:col>
      <xdr:colOff>152400</xdr:colOff>
      <xdr:row>14</xdr:row>
      <xdr:rowOff>153882</xdr:rowOff>
    </xdr:to>
    <xdr:sp macro="" textlink="">
      <xdr:nvSpPr>
        <xdr:cNvPr id="468" name="楕円 467"/>
        <xdr:cNvSpPr/>
      </xdr:nvSpPr>
      <xdr:spPr>
        <a:xfrm>
          <a:off x="13462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164059</xdr:rowOff>
    </xdr:from>
    <xdr:ext cx="762000" cy="259045"/>
    <xdr:sp macro="" textlink="">
      <xdr:nvSpPr>
        <xdr:cNvPr id="469" name="テキスト ボックス 468"/>
        <xdr:cNvSpPr txBox="1"/>
      </xdr:nvSpPr>
      <xdr:spPr>
        <a:xfrm>
          <a:off x="13131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人件費実額では、前年と比較して</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99,340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、類似団体と比較しても</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今後も事務事業の見直しや指定管理、民間活力の活用等により人件費の抑制を図っていく。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9978</xdr:rowOff>
    </xdr:from>
    <xdr:to>
      <xdr:col>24</xdr:col>
      <xdr:colOff>25400</xdr:colOff>
      <xdr:row>39</xdr:row>
      <xdr:rowOff>140607</xdr:rowOff>
    </xdr:to>
    <xdr:cxnSp macro="">
      <xdr:nvCxnSpPr>
        <xdr:cNvPr id="68" name="直線コネクタ 67"/>
        <xdr:cNvCxnSpPr/>
      </xdr:nvCxnSpPr>
      <xdr:spPr>
        <a:xfrm>
          <a:off x="3987800" y="6696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39</xdr:row>
      <xdr:rowOff>9978</xdr:rowOff>
    </xdr:to>
    <xdr:cxnSp macro="">
      <xdr:nvCxnSpPr>
        <xdr:cNvPr id="71" name="直線コネクタ 70"/>
        <xdr:cNvCxnSpPr/>
      </xdr:nvCxnSpPr>
      <xdr:spPr>
        <a:xfrm>
          <a:off x="3098800" y="6533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18143</xdr:rowOff>
    </xdr:from>
    <xdr:to>
      <xdr:col>15</xdr:col>
      <xdr:colOff>98425</xdr:colOff>
      <xdr:row>39</xdr:row>
      <xdr:rowOff>97065</xdr:rowOff>
    </xdr:to>
    <xdr:cxnSp macro="">
      <xdr:nvCxnSpPr>
        <xdr:cNvPr id="74" name="直線コネクタ 73"/>
        <xdr:cNvCxnSpPr/>
      </xdr:nvCxnSpPr>
      <xdr:spPr>
        <a:xfrm flipV="1">
          <a:off x="2209800" y="65332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97065</xdr:rowOff>
    </xdr:to>
    <xdr:cxnSp macro="">
      <xdr:nvCxnSpPr>
        <xdr:cNvPr id="77" name="直線コネクタ 76"/>
        <xdr:cNvCxnSpPr/>
      </xdr:nvCxnSpPr>
      <xdr:spPr>
        <a:xfrm>
          <a:off x="1320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130628</xdr:rowOff>
    </xdr:from>
    <xdr:to>
      <xdr:col>20</xdr:col>
      <xdr:colOff>38100</xdr:colOff>
      <xdr:row>39</xdr:row>
      <xdr:rowOff>60778</xdr:rowOff>
    </xdr:to>
    <xdr:sp macro="" textlink="">
      <xdr:nvSpPr>
        <xdr:cNvPr id="89" name="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45555</xdr:rowOff>
    </xdr:from>
    <xdr:ext cx="736600" cy="259045"/>
    <xdr:sp macro="" textlink="">
      <xdr:nvSpPr>
        <xdr:cNvPr id="90" name="テキスト ボックス 89"/>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物件費における経常的経費は、</a:t>
          </a:r>
          <a:r>
            <a:rPr kumimoji="1" lang="ja-JP" altLang="en-US" sz="1100">
              <a:solidFill>
                <a:schemeClr val="dk1"/>
              </a:solidFill>
              <a:effectLst/>
              <a:latin typeface="+mn-lt"/>
              <a:ea typeface="+mn-ea"/>
              <a:cs typeface="+mn-cs"/>
            </a:rPr>
            <a:t>養護老人ホームの民営化に伴う臨時職員賃金の減や指定管理に伴う委託料の減などの影響により、</a:t>
          </a:r>
          <a:r>
            <a:rPr kumimoji="1" lang="ja-JP" altLang="ja-JP" sz="1100">
              <a:solidFill>
                <a:schemeClr val="dk1"/>
              </a:solidFill>
              <a:effectLst/>
              <a:latin typeface="+mn-lt"/>
              <a:ea typeface="+mn-ea"/>
              <a:cs typeface="+mn-cs"/>
            </a:rPr>
            <a:t>前年と比較してマイナス</a:t>
          </a:r>
          <a:r>
            <a:rPr kumimoji="1" lang="en-US" altLang="ja-JP" sz="1100">
              <a:solidFill>
                <a:schemeClr val="dk1"/>
              </a:solidFill>
              <a:effectLst/>
              <a:latin typeface="+mn-lt"/>
              <a:ea typeface="+mn-ea"/>
              <a:cs typeface="+mn-cs"/>
            </a:rPr>
            <a:t>39,185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、類似団体と比較しても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、事務事業の委託事業や指定管理業務の見直し行い抑制に努める。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76200</xdr:rowOff>
    </xdr:to>
    <xdr:cxnSp macro="">
      <xdr:nvCxnSpPr>
        <xdr:cNvPr id="129" name="直線コネクタ 128"/>
        <xdr:cNvCxnSpPr/>
      </xdr:nvCxnSpPr>
      <xdr:spPr>
        <a:xfrm flipV="1">
          <a:off x="15671800" y="313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76200</xdr:rowOff>
    </xdr:to>
    <xdr:cxnSp macro="">
      <xdr:nvCxnSpPr>
        <xdr:cNvPr id="132" name="直線コネクタ 131"/>
        <xdr:cNvCxnSpPr/>
      </xdr:nvCxnSpPr>
      <xdr:spPr>
        <a:xfrm>
          <a:off x="14782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76200</xdr:rowOff>
    </xdr:to>
    <xdr:cxnSp macro="">
      <xdr:nvCxnSpPr>
        <xdr:cNvPr id="135" name="直線コネクタ 134"/>
        <xdr:cNvCxnSpPr/>
      </xdr:nvCxnSpPr>
      <xdr:spPr>
        <a:xfrm flipV="1">
          <a:off x="13893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18</xdr:row>
      <xdr:rowOff>76200</xdr:rowOff>
    </xdr:to>
    <xdr:cxnSp macro="">
      <xdr:nvCxnSpPr>
        <xdr:cNvPr id="138" name="直線コネクタ 137"/>
        <xdr:cNvCxnSpPr/>
      </xdr:nvCxnSpPr>
      <xdr:spPr>
        <a:xfrm>
          <a:off x="13004800" y="299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9"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50" name="楕円 149"/>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51" name="テキスト ボックス 150"/>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4" name="楕円 153"/>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5" name="テキスト ボックス 154"/>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31750</xdr:rowOff>
    </xdr:from>
    <xdr:to>
      <xdr:col>65</xdr:col>
      <xdr:colOff>53975</xdr:colOff>
      <xdr:row>17</xdr:row>
      <xdr:rowOff>133350</xdr:rowOff>
    </xdr:to>
    <xdr:sp macro="" textlink="">
      <xdr:nvSpPr>
        <xdr:cNvPr id="156" name="楕円 155"/>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7" name="テキスト ボックス 15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ja-JP" altLang="en-US" sz="1100">
              <a:solidFill>
                <a:schemeClr val="dk1"/>
              </a:solidFill>
              <a:effectLst/>
              <a:latin typeface="+mn-lt"/>
              <a:ea typeface="+mn-ea"/>
              <a:cs typeface="+mn-cs"/>
            </a:rPr>
            <a:t>養護老人ホームの民営化</a:t>
          </a:r>
          <a:r>
            <a:rPr kumimoji="1" lang="ja-JP" altLang="ja-JP" sz="1100">
              <a:solidFill>
                <a:schemeClr val="dk1"/>
              </a:solidFill>
              <a:effectLst/>
              <a:latin typeface="+mn-lt"/>
              <a:ea typeface="+mn-ea"/>
              <a:cs typeface="+mn-cs"/>
            </a:rPr>
            <a:t>等の影響により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全体的に</a:t>
          </a:r>
          <a:r>
            <a:rPr kumimoji="1" lang="ja-JP" altLang="ja-JP" sz="1100">
              <a:solidFill>
                <a:schemeClr val="dk1"/>
              </a:solidFill>
              <a:effectLst/>
              <a:latin typeface="+mn-lt"/>
              <a:ea typeface="+mn-ea"/>
              <a:cs typeface="+mn-cs"/>
            </a:rPr>
            <a:t>断続的な増加傾向にあり、類似団体の平均値と</a:t>
          </a:r>
          <a:r>
            <a:rPr kumimoji="1" lang="ja-JP" altLang="en-US" sz="1100">
              <a:solidFill>
                <a:schemeClr val="dk1"/>
              </a:solidFill>
              <a:effectLst/>
              <a:latin typeface="+mn-lt"/>
              <a:ea typeface="+mn-ea"/>
              <a:cs typeface="+mn-cs"/>
            </a:rPr>
            <a:t>比較しても</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ポイント高くなっている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今後は、国・県の制度を上回るサービス及び市単独の扶助費については、効果を精査し見直しを行う必要がある。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90" name="直線コネクタ 189"/>
        <xdr:cNvCxnSpPr/>
      </xdr:nvCxnSpPr>
      <xdr:spPr>
        <a:xfrm>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69850</xdr:rowOff>
    </xdr:to>
    <xdr:cxnSp macro="">
      <xdr:nvCxnSpPr>
        <xdr:cNvPr id="193" name="直線コネクタ 192"/>
        <xdr:cNvCxnSpPr/>
      </xdr:nvCxnSpPr>
      <xdr:spPr>
        <a:xfrm>
          <a:off x="3098800" y="961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6" name="直線コネクタ 19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9" name="直線コネクタ 198"/>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その他の内訳は、維持補修費及び出資金、繰出金である。前年度と比較して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この中で大部分を占めるのは繰出金であるが、とりわけ特別会計の公債費分繰出金について、事業の見直し等を行い、削減に努めなければならない。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22225</xdr:rowOff>
    </xdr:from>
    <xdr:to>
      <xdr:col>82</xdr:col>
      <xdr:colOff>107950</xdr:colOff>
      <xdr:row>58</xdr:row>
      <xdr:rowOff>60325</xdr:rowOff>
    </xdr:to>
    <xdr:cxnSp macro="">
      <xdr:nvCxnSpPr>
        <xdr:cNvPr id="255" name="直線コネクタ 254"/>
        <xdr:cNvCxnSpPr/>
      </xdr:nvCxnSpPr>
      <xdr:spPr>
        <a:xfrm>
          <a:off x="15671800" y="9966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22225</xdr:rowOff>
    </xdr:from>
    <xdr:to>
      <xdr:col>78</xdr:col>
      <xdr:colOff>69850</xdr:colOff>
      <xdr:row>58</xdr:row>
      <xdr:rowOff>60325</xdr:rowOff>
    </xdr:to>
    <xdr:cxnSp macro="">
      <xdr:nvCxnSpPr>
        <xdr:cNvPr id="258" name="直線コネクタ 257"/>
        <xdr:cNvCxnSpPr/>
      </xdr:nvCxnSpPr>
      <xdr:spPr>
        <a:xfrm flipV="1">
          <a:off x="14782800" y="9966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60325</xdr:rowOff>
    </xdr:to>
    <xdr:cxnSp macro="">
      <xdr:nvCxnSpPr>
        <xdr:cNvPr id="261" name="直線コネクタ 260"/>
        <xdr:cNvCxnSpPr/>
      </xdr:nvCxnSpPr>
      <xdr:spPr>
        <a:xfrm>
          <a:off x="13893800" y="9975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88900</xdr:rowOff>
    </xdr:to>
    <xdr:cxnSp macro="">
      <xdr:nvCxnSpPr>
        <xdr:cNvPr id="264" name="直線コネクタ 263"/>
        <xdr:cNvCxnSpPr/>
      </xdr:nvCxnSpPr>
      <xdr:spPr>
        <a:xfrm flipV="1">
          <a:off x="13004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xdr:rowOff>
    </xdr:from>
    <xdr:to>
      <xdr:col>82</xdr:col>
      <xdr:colOff>158750</xdr:colOff>
      <xdr:row>58</xdr:row>
      <xdr:rowOff>111125</xdr:rowOff>
    </xdr:to>
    <xdr:sp macro="" textlink="">
      <xdr:nvSpPr>
        <xdr:cNvPr id="274" name="楕円 273"/>
        <xdr:cNvSpPr/>
      </xdr:nvSpPr>
      <xdr:spPr>
        <a:xfrm>
          <a:off x="16459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153052</xdr:rowOff>
    </xdr:from>
    <xdr:ext cx="762000" cy="259045"/>
    <xdr:sp macro="" textlink="">
      <xdr:nvSpPr>
        <xdr:cNvPr id="275" name="その他該当値テキスト"/>
        <xdr:cNvSpPr txBox="1"/>
      </xdr:nvSpPr>
      <xdr:spPr>
        <a:xfrm>
          <a:off x="16598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142875</xdr:rowOff>
    </xdr:from>
    <xdr:to>
      <xdr:col>78</xdr:col>
      <xdr:colOff>120650</xdr:colOff>
      <xdr:row>58</xdr:row>
      <xdr:rowOff>73025</xdr:rowOff>
    </xdr:to>
    <xdr:sp macro="" textlink="">
      <xdr:nvSpPr>
        <xdr:cNvPr id="276" name="楕円 275"/>
        <xdr:cNvSpPr/>
      </xdr:nvSpPr>
      <xdr:spPr>
        <a:xfrm>
          <a:off x="15621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57802</xdr:rowOff>
    </xdr:from>
    <xdr:ext cx="736600" cy="259045"/>
    <xdr:sp macro="" textlink="">
      <xdr:nvSpPr>
        <xdr:cNvPr id="277" name="テキスト ボックス 276"/>
        <xdr:cNvSpPr txBox="1"/>
      </xdr:nvSpPr>
      <xdr:spPr>
        <a:xfrm>
          <a:off x="15290800" y="1000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xdr:rowOff>
    </xdr:from>
    <xdr:to>
      <xdr:col>74</xdr:col>
      <xdr:colOff>31750</xdr:colOff>
      <xdr:row>58</xdr:row>
      <xdr:rowOff>111125</xdr:rowOff>
    </xdr:to>
    <xdr:sp macro="" textlink="">
      <xdr:nvSpPr>
        <xdr:cNvPr id="278" name="楕円 277"/>
        <xdr:cNvSpPr/>
      </xdr:nvSpPr>
      <xdr:spPr>
        <a:xfrm>
          <a:off x="14732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95902</xdr:rowOff>
    </xdr:from>
    <xdr:ext cx="762000" cy="259045"/>
    <xdr:sp macro="" textlink="">
      <xdr:nvSpPr>
        <xdr:cNvPr id="279" name="テキスト ボックス 278"/>
        <xdr:cNvSpPr txBox="1"/>
      </xdr:nvSpPr>
      <xdr:spPr>
        <a:xfrm>
          <a:off x="14401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80" name="楕円 279"/>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81" name="テキスト ボックス 280"/>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2" name="楕円 281"/>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3" name="テキスト ボックス 282"/>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国東市民病院への負担金の</a:t>
          </a:r>
          <a:r>
            <a:rPr lang="ja-JP" altLang="en-US" sz="1100" baseline="0">
              <a:solidFill>
                <a:schemeClr val="dk1"/>
              </a:solidFill>
              <a:effectLst/>
              <a:latin typeface="+mn-lt"/>
              <a:ea typeface="+mn-ea"/>
              <a:cs typeface="+mn-cs"/>
            </a:rPr>
            <a:t>減</a:t>
          </a:r>
          <a:r>
            <a:rPr lang="ja-JP" altLang="ja-JP" sz="1100" baseline="0">
              <a:solidFill>
                <a:schemeClr val="dk1"/>
              </a:solidFill>
              <a:effectLst/>
              <a:latin typeface="+mn-lt"/>
              <a:ea typeface="+mn-ea"/>
              <a:cs typeface="+mn-cs"/>
            </a:rPr>
            <a:t>額</a:t>
          </a:r>
          <a:r>
            <a:rPr lang="ja-JP" altLang="en-US" sz="1100" baseline="0">
              <a:solidFill>
                <a:schemeClr val="dk1"/>
              </a:solidFill>
              <a:effectLst/>
              <a:latin typeface="+mn-lt"/>
              <a:ea typeface="+mn-ea"/>
              <a:cs typeface="+mn-cs"/>
            </a:rPr>
            <a:t>等により</a:t>
          </a:r>
          <a:r>
            <a:rPr lang="en-US" altLang="ja-JP" sz="1100" baseline="0">
              <a:solidFill>
                <a:schemeClr val="dk1"/>
              </a:solidFill>
              <a:effectLst/>
              <a:latin typeface="+mn-lt"/>
              <a:ea typeface="+mn-ea"/>
              <a:cs typeface="+mn-cs"/>
            </a:rPr>
            <a:t>0.3</a:t>
          </a:r>
          <a:r>
            <a:rPr lang="ja-JP" altLang="ja-JP" sz="1100" baseline="0">
              <a:solidFill>
                <a:schemeClr val="dk1"/>
              </a:solidFill>
              <a:effectLst/>
              <a:latin typeface="+mn-lt"/>
              <a:ea typeface="+mn-ea"/>
              <a:cs typeface="+mn-cs"/>
            </a:rPr>
            <a:t>ポイント</a:t>
          </a:r>
          <a:r>
            <a:rPr lang="ja-JP" altLang="en-US" sz="1100" baseline="0">
              <a:solidFill>
                <a:schemeClr val="dk1"/>
              </a:solidFill>
              <a:effectLst/>
              <a:latin typeface="+mn-lt"/>
              <a:ea typeface="+mn-ea"/>
              <a:cs typeface="+mn-cs"/>
            </a:rPr>
            <a:t>改善した。</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　また、</a:t>
          </a:r>
          <a:r>
            <a:rPr lang="ja-JP" altLang="ja-JP" sz="1100" baseline="0">
              <a:solidFill>
                <a:schemeClr val="dk1"/>
              </a:solidFill>
              <a:effectLst/>
              <a:latin typeface="+mn-lt"/>
              <a:ea typeface="+mn-ea"/>
              <a:cs typeface="+mn-cs"/>
            </a:rPr>
            <a:t>類似団体と比較して</a:t>
          </a:r>
          <a:r>
            <a:rPr lang="en-US" altLang="ja-JP" sz="1100" baseline="0">
              <a:solidFill>
                <a:schemeClr val="dk1"/>
              </a:solidFill>
              <a:effectLst/>
              <a:latin typeface="+mn-lt"/>
              <a:ea typeface="+mn-ea"/>
              <a:cs typeface="+mn-cs"/>
            </a:rPr>
            <a:t>5.9</a:t>
          </a:r>
          <a:r>
            <a:rPr lang="ja-JP" altLang="ja-JP" sz="1100" baseline="0">
              <a:solidFill>
                <a:schemeClr val="dk1"/>
              </a:solidFill>
              <a:effectLst/>
              <a:latin typeface="+mn-lt"/>
              <a:ea typeface="+mn-ea"/>
              <a:cs typeface="+mn-cs"/>
            </a:rPr>
            <a:t>ポイント低い。</a:t>
          </a:r>
          <a:endParaRPr lang="ja-JP" altLang="ja-JP" sz="1400">
            <a:effectLst/>
          </a:endParaRPr>
        </a:p>
        <a:p>
          <a:r>
            <a:rPr lang="ja-JP" altLang="ja-JP" sz="1100" baseline="0">
              <a:solidFill>
                <a:schemeClr val="dk1"/>
              </a:solidFill>
              <a:effectLst/>
              <a:latin typeface="+mn-lt"/>
              <a:ea typeface="+mn-ea"/>
              <a:cs typeface="+mn-cs"/>
            </a:rPr>
            <a:t>　今後</a:t>
          </a:r>
          <a:r>
            <a:rPr lang="ja-JP" altLang="en-US" sz="1100" baseline="0">
              <a:solidFill>
                <a:schemeClr val="dk1"/>
              </a:solidFill>
              <a:effectLst/>
              <a:latin typeface="+mn-lt"/>
              <a:ea typeface="+mn-ea"/>
              <a:cs typeface="+mn-cs"/>
            </a:rPr>
            <a:t>も</a:t>
          </a:r>
          <a:r>
            <a:rPr lang="ja-JP" altLang="ja-JP" sz="1100" baseline="0">
              <a:solidFill>
                <a:schemeClr val="dk1"/>
              </a:solidFill>
              <a:effectLst/>
              <a:latin typeface="+mn-lt"/>
              <a:ea typeface="+mn-ea"/>
              <a:cs typeface="+mn-cs"/>
            </a:rPr>
            <a:t>、市単独補助金については必要性や有効性、使途状況の精査を行い、効果が期待できないものについては削減を図っていく。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153670</xdr:rowOff>
    </xdr:to>
    <xdr:cxnSp macro="">
      <xdr:nvCxnSpPr>
        <xdr:cNvPr id="315" name="直線コネクタ 314"/>
        <xdr:cNvCxnSpPr/>
      </xdr:nvCxnSpPr>
      <xdr:spPr>
        <a:xfrm flipV="1">
          <a:off x="15671800" y="6131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153670</xdr:rowOff>
    </xdr:to>
    <xdr:cxnSp macro="">
      <xdr:nvCxnSpPr>
        <xdr:cNvPr id="318" name="直線コネクタ 317"/>
        <xdr:cNvCxnSpPr/>
      </xdr:nvCxnSpPr>
      <xdr:spPr>
        <a:xfrm>
          <a:off x="14782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77470</xdr:rowOff>
    </xdr:to>
    <xdr:cxnSp macro="">
      <xdr:nvCxnSpPr>
        <xdr:cNvPr id="321" name="直線コネクタ 320"/>
        <xdr:cNvCxnSpPr/>
      </xdr:nvCxnSpPr>
      <xdr:spPr>
        <a:xfrm flipV="1">
          <a:off x="13893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77470</xdr:rowOff>
    </xdr:to>
    <xdr:cxnSp macro="">
      <xdr:nvCxnSpPr>
        <xdr:cNvPr id="324" name="直線コネクタ 323"/>
        <xdr:cNvCxnSpPr/>
      </xdr:nvCxnSpPr>
      <xdr:spPr>
        <a:xfrm>
          <a:off x="13004800" y="607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34" name="楕円 333"/>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35" name="補助費等該当値テキスト"/>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6" name="楕円 335"/>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37" name="テキスト ボックス 336"/>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8" name="楕円 337"/>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9" name="テキスト ボックス 338"/>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40" name="楕円 339"/>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138447</xdr:rowOff>
    </xdr:from>
    <xdr:ext cx="762000" cy="259045"/>
    <xdr:sp macro="" textlink="">
      <xdr:nvSpPr>
        <xdr:cNvPr id="341" name="テキスト ボックス 340"/>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2" name="楕円 341"/>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3" name="テキスト ボックス 342"/>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公債費は前年度に比べマイナス</a:t>
          </a:r>
          <a:r>
            <a:rPr kumimoji="1" lang="en-US" altLang="ja-JP" sz="1100">
              <a:solidFill>
                <a:schemeClr val="dk1"/>
              </a:solidFill>
              <a:effectLst/>
              <a:latin typeface="+mn-lt"/>
              <a:ea typeface="+mn-ea"/>
              <a:cs typeface="+mn-cs"/>
            </a:rPr>
            <a:t>50,495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今後、老朽化した</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の整備や広域ごみ処理場の新築事業等の必要不可欠な大型事業が実施されるため、これらの事業以外の新規債の発行抑制に努め、財政の硬直化の改善を図る必要がある。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43180</xdr:rowOff>
    </xdr:from>
    <xdr:to>
      <xdr:col>24</xdr:col>
      <xdr:colOff>25400</xdr:colOff>
      <xdr:row>80</xdr:row>
      <xdr:rowOff>58420</xdr:rowOff>
    </xdr:to>
    <xdr:cxnSp macro="">
      <xdr:nvCxnSpPr>
        <xdr:cNvPr id="376" name="直線コネクタ 375"/>
        <xdr:cNvCxnSpPr/>
      </xdr:nvCxnSpPr>
      <xdr:spPr>
        <a:xfrm flipV="1">
          <a:off x="3987800" y="13759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58420</xdr:rowOff>
    </xdr:to>
    <xdr:cxnSp macro="">
      <xdr:nvCxnSpPr>
        <xdr:cNvPr id="379" name="直線コネクタ 378"/>
        <xdr:cNvCxnSpPr/>
      </xdr:nvCxnSpPr>
      <xdr:spPr>
        <a:xfrm>
          <a:off x="3098800" y="13751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35561</xdr:rowOff>
    </xdr:to>
    <xdr:cxnSp macro="">
      <xdr:nvCxnSpPr>
        <xdr:cNvPr id="382" name="直線コネクタ 381"/>
        <xdr:cNvCxnSpPr/>
      </xdr:nvCxnSpPr>
      <xdr:spPr>
        <a:xfrm>
          <a:off x="2209800" y="13728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66039</xdr:rowOff>
    </xdr:to>
    <xdr:cxnSp macro="">
      <xdr:nvCxnSpPr>
        <xdr:cNvPr id="385" name="直線コネクタ 384"/>
        <xdr:cNvCxnSpPr/>
      </xdr:nvCxnSpPr>
      <xdr:spPr>
        <a:xfrm flipV="1">
          <a:off x="1320800" y="13728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395" name="楕円 394"/>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135907</xdr:rowOff>
    </xdr:from>
    <xdr:ext cx="762000" cy="259045"/>
    <xdr:sp macro="" textlink="">
      <xdr:nvSpPr>
        <xdr:cNvPr id="396" name="公債費該当値テキスト"/>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97" name="楕円 396"/>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8" name="テキスト ボックス 397"/>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9" name="楕円 398"/>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400" name="テキスト ボックス 399"/>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401" name="楕円 400"/>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2" name="テキスト ボックス 401"/>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403" name="楕円 402"/>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404" name="テキスト ボックス 403"/>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ポイント悪化し、類似団体と比較しても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今後は事務事業の見直しを更に進めるとともに、優先度を点検し、優先度の低い事務事業について計画的に廃止・縮小を進め、経常経費の削減をに努める。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26415</xdr:rowOff>
    </xdr:to>
    <xdr:cxnSp macro="">
      <xdr:nvCxnSpPr>
        <xdr:cNvPr id="435" name="直線コネクタ 434"/>
        <xdr:cNvCxnSpPr/>
      </xdr:nvCxnSpPr>
      <xdr:spPr>
        <a:xfrm>
          <a:off x="15671800" y="132623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77</xdr:row>
      <xdr:rowOff>60706</xdr:rowOff>
    </xdr:to>
    <xdr:cxnSp macro="">
      <xdr:nvCxnSpPr>
        <xdr:cNvPr id="438" name="直線コネクタ 437"/>
        <xdr:cNvCxnSpPr/>
      </xdr:nvCxnSpPr>
      <xdr:spPr>
        <a:xfrm>
          <a:off x="14782800" y="1286916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76</xdr:row>
      <xdr:rowOff>113285</xdr:rowOff>
    </xdr:to>
    <xdr:cxnSp macro="">
      <xdr:nvCxnSpPr>
        <xdr:cNvPr id="441" name="直線コネクタ 440"/>
        <xdr:cNvCxnSpPr/>
      </xdr:nvCxnSpPr>
      <xdr:spPr>
        <a:xfrm flipV="1">
          <a:off x="13893800" y="12869164"/>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43" name="テキスト ボックス 442"/>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113285</xdr:rowOff>
    </xdr:to>
    <xdr:cxnSp macro="">
      <xdr:nvCxnSpPr>
        <xdr:cNvPr id="444" name="直線コネクタ 443"/>
        <xdr:cNvCxnSpPr/>
      </xdr:nvCxnSpPr>
      <xdr:spPr>
        <a:xfrm>
          <a:off x="13004800" y="130520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4" name="楕円 453"/>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5"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6" name="楕円 455"/>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7" name="テキスト ボックス 456"/>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8" name="楕円 457"/>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9" name="テキスト ボックス 458"/>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60" name="楕円 459"/>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61" name="テキスト ボックス 46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62" name="楕円 461"/>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63" name="テキスト ボックス 462"/>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100406</xdr:rowOff>
    </xdr:from>
    <xdr:to>
      <xdr:col>29</xdr:col>
      <xdr:colOff>127000</xdr:colOff>
      <xdr:row>11</xdr:row>
      <xdr:rowOff>117894</xdr:rowOff>
    </xdr:to>
    <xdr:cxnSp macro="">
      <xdr:nvCxnSpPr>
        <xdr:cNvPr id="50" name="直線コネクタ 49"/>
        <xdr:cNvCxnSpPr/>
      </xdr:nvCxnSpPr>
      <xdr:spPr bwMode="auto">
        <a:xfrm flipV="1">
          <a:off x="5003800" y="2033981"/>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117894</xdr:rowOff>
    </xdr:from>
    <xdr:to>
      <xdr:col>26</xdr:col>
      <xdr:colOff>50800</xdr:colOff>
      <xdr:row>11</xdr:row>
      <xdr:rowOff>135553</xdr:rowOff>
    </xdr:to>
    <xdr:cxnSp macro="">
      <xdr:nvCxnSpPr>
        <xdr:cNvPr id="53" name="直線コネクタ 52"/>
        <xdr:cNvCxnSpPr/>
      </xdr:nvCxnSpPr>
      <xdr:spPr bwMode="auto">
        <a:xfrm flipV="1">
          <a:off x="4305300" y="2051469"/>
          <a:ext cx="698500" cy="1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135553</xdr:rowOff>
    </xdr:from>
    <xdr:to>
      <xdr:col>22</xdr:col>
      <xdr:colOff>114300</xdr:colOff>
      <xdr:row>11</xdr:row>
      <xdr:rowOff>154756</xdr:rowOff>
    </xdr:to>
    <xdr:cxnSp macro="">
      <xdr:nvCxnSpPr>
        <xdr:cNvPr id="56" name="直線コネクタ 55"/>
        <xdr:cNvCxnSpPr/>
      </xdr:nvCxnSpPr>
      <xdr:spPr bwMode="auto">
        <a:xfrm flipV="1">
          <a:off x="3606800" y="2069128"/>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154756</xdr:rowOff>
    </xdr:from>
    <xdr:to>
      <xdr:col>18</xdr:col>
      <xdr:colOff>177800</xdr:colOff>
      <xdr:row>12</xdr:row>
      <xdr:rowOff>58401</xdr:rowOff>
    </xdr:to>
    <xdr:cxnSp macro="">
      <xdr:nvCxnSpPr>
        <xdr:cNvPr id="59" name="直線コネクタ 58"/>
        <xdr:cNvCxnSpPr/>
      </xdr:nvCxnSpPr>
      <xdr:spPr bwMode="auto">
        <a:xfrm flipV="1">
          <a:off x="2908300" y="2088331"/>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49606</xdr:rowOff>
    </xdr:from>
    <xdr:to>
      <xdr:col>29</xdr:col>
      <xdr:colOff>177800</xdr:colOff>
      <xdr:row>11</xdr:row>
      <xdr:rowOff>151206</xdr:rowOff>
    </xdr:to>
    <xdr:sp macro="" textlink="">
      <xdr:nvSpPr>
        <xdr:cNvPr id="69" name="楕円 68"/>
        <xdr:cNvSpPr/>
      </xdr:nvSpPr>
      <xdr:spPr bwMode="auto">
        <a:xfrm>
          <a:off x="5600700" y="198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167733</xdr:rowOff>
    </xdr:from>
    <xdr:ext cx="762000" cy="259045"/>
    <xdr:sp macro="" textlink="">
      <xdr:nvSpPr>
        <xdr:cNvPr id="70" name="人口1人当たり決算額の推移該当値テキスト130"/>
        <xdr:cNvSpPr txBox="1"/>
      </xdr:nvSpPr>
      <xdr:spPr>
        <a:xfrm>
          <a:off x="5740400" y="192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67094</xdr:rowOff>
    </xdr:from>
    <xdr:to>
      <xdr:col>26</xdr:col>
      <xdr:colOff>101600</xdr:colOff>
      <xdr:row>11</xdr:row>
      <xdr:rowOff>168694</xdr:rowOff>
    </xdr:to>
    <xdr:sp macro="" textlink="">
      <xdr:nvSpPr>
        <xdr:cNvPr id="71" name="楕円 70"/>
        <xdr:cNvSpPr/>
      </xdr:nvSpPr>
      <xdr:spPr bwMode="auto">
        <a:xfrm>
          <a:off x="4953000" y="200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7421</xdr:rowOff>
    </xdr:from>
    <xdr:ext cx="736600" cy="259045"/>
    <xdr:sp macro="" textlink="">
      <xdr:nvSpPr>
        <xdr:cNvPr id="72" name="テキスト ボックス 71"/>
        <xdr:cNvSpPr txBox="1"/>
      </xdr:nvSpPr>
      <xdr:spPr>
        <a:xfrm>
          <a:off x="4622800" y="176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84753</xdr:rowOff>
    </xdr:from>
    <xdr:to>
      <xdr:col>22</xdr:col>
      <xdr:colOff>165100</xdr:colOff>
      <xdr:row>12</xdr:row>
      <xdr:rowOff>14903</xdr:rowOff>
    </xdr:to>
    <xdr:sp macro="" textlink="">
      <xdr:nvSpPr>
        <xdr:cNvPr id="73" name="楕円 72"/>
        <xdr:cNvSpPr/>
      </xdr:nvSpPr>
      <xdr:spPr bwMode="auto">
        <a:xfrm>
          <a:off x="4254500" y="201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25080</xdr:rowOff>
    </xdr:from>
    <xdr:ext cx="762000" cy="259045"/>
    <xdr:sp macro="" textlink="">
      <xdr:nvSpPr>
        <xdr:cNvPr id="74" name="テキスト ボックス 73"/>
        <xdr:cNvSpPr txBox="1"/>
      </xdr:nvSpPr>
      <xdr:spPr>
        <a:xfrm>
          <a:off x="3924300" y="178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103956</xdr:rowOff>
    </xdr:from>
    <xdr:to>
      <xdr:col>19</xdr:col>
      <xdr:colOff>38100</xdr:colOff>
      <xdr:row>12</xdr:row>
      <xdr:rowOff>34106</xdr:rowOff>
    </xdr:to>
    <xdr:sp macro="" textlink="">
      <xdr:nvSpPr>
        <xdr:cNvPr id="75" name="楕円 74"/>
        <xdr:cNvSpPr/>
      </xdr:nvSpPr>
      <xdr:spPr bwMode="auto">
        <a:xfrm>
          <a:off x="3556000" y="20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44283</xdr:rowOff>
    </xdr:from>
    <xdr:ext cx="762000" cy="259045"/>
    <xdr:sp macro="" textlink="">
      <xdr:nvSpPr>
        <xdr:cNvPr id="76" name="テキスト ボックス 75"/>
        <xdr:cNvSpPr txBox="1"/>
      </xdr:nvSpPr>
      <xdr:spPr>
        <a:xfrm>
          <a:off x="3225800" y="18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7601</xdr:rowOff>
    </xdr:from>
    <xdr:to>
      <xdr:col>15</xdr:col>
      <xdr:colOff>101600</xdr:colOff>
      <xdr:row>12</xdr:row>
      <xdr:rowOff>109201</xdr:rowOff>
    </xdr:to>
    <xdr:sp macro="" textlink="">
      <xdr:nvSpPr>
        <xdr:cNvPr id="77" name="楕円 76"/>
        <xdr:cNvSpPr/>
      </xdr:nvSpPr>
      <xdr:spPr bwMode="auto">
        <a:xfrm>
          <a:off x="2857500" y="211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119378</xdr:rowOff>
    </xdr:from>
    <xdr:ext cx="762000" cy="259045"/>
    <xdr:sp macro="" textlink="">
      <xdr:nvSpPr>
        <xdr:cNvPr id="78" name="テキスト ボックス 77"/>
        <xdr:cNvSpPr txBox="1"/>
      </xdr:nvSpPr>
      <xdr:spPr>
        <a:xfrm>
          <a:off x="2527300" y="188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99637</xdr:rowOff>
    </xdr:from>
    <xdr:to>
      <xdr:col>29</xdr:col>
      <xdr:colOff>127000</xdr:colOff>
      <xdr:row>35</xdr:row>
      <xdr:rowOff>161199</xdr:rowOff>
    </xdr:to>
    <xdr:cxnSp macro="">
      <xdr:nvCxnSpPr>
        <xdr:cNvPr id="110" name="直線コネクタ 109"/>
        <xdr:cNvCxnSpPr/>
      </xdr:nvCxnSpPr>
      <xdr:spPr bwMode="auto">
        <a:xfrm>
          <a:off x="5003800" y="6709987"/>
          <a:ext cx="647700" cy="6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93008</xdr:rowOff>
    </xdr:from>
    <xdr:to>
      <xdr:col>26</xdr:col>
      <xdr:colOff>50800</xdr:colOff>
      <xdr:row>35</xdr:row>
      <xdr:rowOff>99637</xdr:rowOff>
    </xdr:to>
    <xdr:cxnSp macro="">
      <xdr:nvCxnSpPr>
        <xdr:cNvPr id="113" name="直線コネクタ 112"/>
        <xdr:cNvCxnSpPr/>
      </xdr:nvCxnSpPr>
      <xdr:spPr bwMode="auto">
        <a:xfrm>
          <a:off x="4305300" y="6703358"/>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93008</xdr:rowOff>
    </xdr:from>
    <xdr:to>
      <xdr:col>22</xdr:col>
      <xdr:colOff>114300</xdr:colOff>
      <xdr:row>35</xdr:row>
      <xdr:rowOff>178755</xdr:rowOff>
    </xdr:to>
    <xdr:cxnSp macro="">
      <xdr:nvCxnSpPr>
        <xdr:cNvPr id="116" name="直線コネクタ 115"/>
        <xdr:cNvCxnSpPr/>
      </xdr:nvCxnSpPr>
      <xdr:spPr bwMode="auto">
        <a:xfrm flipV="1">
          <a:off x="3606800" y="6703358"/>
          <a:ext cx="698500" cy="8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62489</xdr:rowOff>
    </xdr:from>
    <xdr:to>
      <xdr:col>18</xdr:col>
      <xdr:colOff>177800</xdr:colOff>
      <xdr:row>35</xdr:row>
      <xdr:rowOff>178755</xdr:rowOff>
    </xdr:to>
    <xdr:cxnSp macro="">
      <xdr:nvCxnSpPr>
        <xdr:cNvPr id="119" name="直線コネクタ 118"/>
        <xdr:cNvCxnSpPr/>
      </xdr:nvCxnSpPr>
      <xdr:spPr bwMode="auto">
        <a:xfrm>
          <a:off x="2908300" y="6672839"/>
          <a:ext cx="698500" cy="11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110399</xdr:rowOff>
    </xdr:from>
    <xdr:to>
      <xdr:col>29</xdr:col>
      <xdr:colOff>177800</xdr:colOff>
      <xdr:row>35</xdr:row>
      <xdr:rowOff>211999</xdr:rowOff>
    </xdr:to>
    <xdr:sp macro="" textlink="">
      <xdr:nvSpPr>
        <xdr:cNvPr id="129" name="楕円 128"/>
        <xdr:cNvSpPr/>
      </xdr:nvSpPr>
      <xdr:spPr bwMode="auto">
        <a:xfrm>
          <a:off x="5600700" y="672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298376</xdr:rowOff>
    </xdr:from>
    <xdr:ext cx="762000" cy="259045"/>
    <xdr:sp macro="" textlink="">
      <xdr:nvSpPr>
        <xdr:cNvPr id="130" name="人口1人当たり決算額の推移該当値テキスト445"/>
        <xdr:cNvSpPr txBox="1"/>
      </xdr:nvSpPr>
      <xdr:spPr>
        <a:xfrm>
          <a:off x="5740400" y="65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48837</xdr:rowOff>
    </xdr:from>
    <xdr:to>
      <xdr:col>26</xdr:col>
      <xdr:colOff>101600</xdr:colOff>
      <xdr:row>35</xdr:row>
      <xdr:rowOff>150437</xdr:rowOff>
    </xdr:to>
    <xdr:sp macro="" textlink="">
      <xdr:nvSpPr>
        <xdr:cNvPr id="131" name="楕円 130"/>
        <xdr:cNvSpPr/>
      </xdr:nvSpPr>
      <xdr:spPr bwMode="auto">
        <a:xfrm>
          <a:off x="4953000" y="665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160614</xdr:rowOff>
    </xdr:from>
    <xdr:ext cx="736600" cy="259045"/>
    <xdr:sp macro="" textlink="">
      <xdr:nvSpPr>
        <xdr:cNvPr id="132" name="テキスト ボックス 131"/>
        <xdr:cNvSpPr txBox="1"/>
      </xdr:nvSpPr>
      <xdr:spPr>
        <a:xfrm>
          <a:off x="4622800" y="64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42208</xdr:rowOff>
    </xdr:from>
    <xdr:to>
      <xdr:col>22</xdr:col>
      <xdr:colOff>165100</xdr:colOff>
      <xdr:row>35</xdr:row>
      <xdr:rowOff>143808</xdr:rowOff>
    </xdr:to>
    <xdr:sp macro="" textlink="">
      <xdr:nvSpPr>
        <xdr:cNvPr id="133" name="楕円 132"/>
        <xdr:cNvSpPr/>
      </xdr:nvSpPr>
      <xdr:spPr bwMode="auto">
        <a:xfrm>
          <a:off x="4254500" y="665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153984</xdr:rowOff>
    </xdr:from>
    <xdr:ext cx="762000" cy="259045"/>
    <xdr:sp macro="" textlink="">
      <xdr:nvSpPr>
        <xdr:cNvPr id="134" name="テキスト ボックス 133"/>
        <xdr:cNvSpPr txBox="1"/>
      </xdr:nvSpPr>
      <xdr:spPr>
        <a:xfrm>
          <a:off x="3924300" y="64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127955</xdr:rowOff>
    </xdr:from>
    <xdr:to>
      <xdr:col>19</xdr:col>
      <xdr:colOff>38100</xdr:colOff>
      <xdr:row>35</xdr:row>
      <xdr:rowOff>229555</xdr:rowOff>
    </xdr:to>
    <xdr:sp macro="" textlink="">
      <xdr:nvSpPr>
        <xdr:cNvPr id="135" name="楕円 134"/>
        <xdr:cNvSpPr/>
      </xdr:nvSpPr>
      <xdr:spPr bwMode="auto">
        <a:xfrm>
          <a:off x="3556000" y="673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239732</xdr:rowOff>
    </xdr:from>
    <xdr:ext cx="762000" cy="259045"/>
    <xdr:sp macro="" textlink="">
      <xdr:nvSpPr>
        <xdr:cNvPr id="136" name="テキスト ボックス 135"/>
        <xdr:cNvSpPr txBox="1"/>
      </xdr:nvSpPr>
      <xdr:spPr>
        <a:xfrm>
          <a:off x="3225800" y="650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11689</xdr:rowOff>
    </xdr:from>
    <xdr:to>
      <xdr:col>15</xdr:col>
      <xdr:colOff>101600</xdr:colOff>
      <xdr:row>35</xdr:row>
      <xdr:rowOff>113289</xdr:rowOff>
    </xdr:to>
    <xdr:sp macro="" textlink="">
      <xdr:nvSpPr>
        <xdr:cNvPr id="137" name="楕円 136"/>
        <xdr:cNvSpPr/>
      </xdr:nvSpPr>
      <xdr:spPr bwMode="auto">
        <a:xfrm>
          <a:off x="2857500" y="662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123466</xdr:rowOff>
    </xdr:from>
    <xdr:ext cx="762000" cy="259045"/>
    <xdr:sp macro="" textlink="">
      <xdr:nvSpPr>
        <xdr:cNvPr id="138" name="テキスト ボックス 137"/>
        <xdr:cNvSpPr txBox="1"/>
      </xdr:nvSpPr>
      <xdr:spPr>
        <a:xfrm>
          <a:off x="2527300" y="63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107712</xdr:rowOff>
    </xdr:from>
    <xdr:to>
      <xdr:col>24</xdr:col>
      <xdr:colOff>63500</xdr:colOff>
      <xdr:row>31</xdr:row>
      <xdr:rowOff>51150</xdr:rowOff>
    </xdr:to>
    <xdr:cxnSp macro="">
      <xdr:nvCxnSpPr>
        <xdr:cNvPr id="63" name="直線コネクタ 62"/>
        <xdr:cNvCxnSpPr/>
      </xdr:nvCxnSpPr>
      <xdr:spPr>
        <a:xfrm flipV="1">
          <a:off x="3797300" y="5251212"/>
          <a:ext cx="8382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51150</xdr:rowOff>
    </xdr:from>
    <xdr:to>
      <xdr:col>19</xdr:col>
      <xdr:colOff>177800</xdr:colOff>
      <xdr:row>31</xdr:row>
      <xdr:rowOff>55183</xdr:rowOff>
    </xdr:to>
    <xdr:cxnSp macro="">
      <xdr:nvCxnSpPr>
        <xdr:cNvPr id="66" name="直線コネクタ 65"/>
        <xdr:cNvCxnSpPr/>
      </xdr:nvCxnSpPr>
      <xdr:spPr>
        <a:xfrm flipV="1">
          <a:off x="2908300" y="5366100"/>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2410</xdr:rowOff>
    </xdr:from>
    <xdr:to>
      <xdr:col>15</xdr:col>
      <xdr:colOff>50800</xdr:colOff>
      <xdr:row>31</xdr:row>
      <xdr:rowOff>55183</xdr:rowOff>
    </xdr:to>
    <xdr:cxnSp macro="">
      <xdr:nvCxnSpPr>
        <xdr:cNvPr id="69" name="直線コネクタ 68"/>
        <xdr:cNvCxnSpPr/>
      </xdr:nvCxnSpPr>
      <xdr:spPr>
        <a:xfrm>
          <a:off x="2019300" y="5317360"/>
          <a:ext cx="889000" cy="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2410</xdr:rowOff>
    </xdr:from>
    <xdr:to>
      <xdr:col>10</xdr:col>
      <xdr:colOff>114300</xdr:colOff>
      <xdr:row>31</xdr:row>
      <xdr:rowOff>30086</xdr:rowOff>
    </xdr:to>
    <xdr:cxnSp macro="">
      <xdr:nvCxnSpPr>
        <xdr:cNvPr id="72" name="直線コネクタ 71"/>
        <xdr:cNvCxnSpPr/>
      </xdr:nvCxnSpPr>
      <xdr:spPr>
        <a:xfrm flipV="1">
          <a:off x="1130300" y="5317360"/>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56912</xdr:rowOff>
    </xdr:from>
    <xdr:to>
      <xdr:col>24</xdr:col>
      <xdr:colOff>114300</xdr:colOff>
      <xdr:row>30</xdr:row>
      <xdr:rowOff>158512</xdr:rowOff>
    </xdr:to>
    <xdr:sp macro="" textlink="">
      <xdr:nvSpPr>
        <xdr:cNvPr id="82" name="楕円 81"/>
        <xdr:cNvSpPr/>
      </xdr:nvSpPr>
      <xdr:spPr>
        <a:xfrm>
          <a:off x="4584700" y="52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9939</xdr:rowOff>
    </xdr:from>
    <xdr:ext cx="599010" cy="259045"/>
    <xdr:sp macro="" textlink="">
      <xdr:nvSpPr>
        <xdr:cNvPr id="83" name="人件費該当値テキスト"/>
        <xdr:cNvSpPr txBox="1"/>
      </xdr:nvSpPr>
      <xdr:spPr>
        <a:xfrm>
          <a:off x="4686300" y="51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350</xdr:rowOff>
    </xdr:from>
    <xdr:to>
      <xdr:col>20</xdr:col>
      <xdr:colOff>38100</xdr:colOff>
      <xdr:row>31</xdr:row>
      <xdr:rowOff>101950</xdr:rowOff>
    </xdr:to>
    <xdr:sp macro="" textlink="">
      <xdr:nvSpPr>
        <xdr:cNvPr id="84" name="楕円 83"/>
        <xdr:cNvSpPr/>
      </xdr:nvSpPr>
      <xdr:spPr>
        <a:xfrm>
          <a:off x="3746500" y="53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118477</xdr:rowOff>
    </xdr:from>
    <xdr:ext cx="599010" cy="259045"/>
    <xdr:sp macro="" textlink="">
      <xdr:nvSpPr>
        <xdr:cNvPr id="85" name="テキスト ボックス 84"/>
        <xdr:cNvSpPr txBox="1"/>
      </xdr:nvSpPr>
      <xdr:spPr>
        <a:xfrm>
          <a:off x="3497795" y="50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4383</xdr:rowOff>
    </xdr:from>
    <xdr:to>
      <xdr:col>15</xdr:col>
      <xdr:colOff>101600</xdr:colOff>
      <xdr:row>31</xdr:row>
      <xdr:rowOff>105983</xdr:rowOff>
    </xdr:to>
    <xdr:sp macro="" textlink="">
      <xdr:nvSpPr>
        <xdr:cNvPr id="86" name="楕円 85"/>
        <xdr:cNvSpPr/>
      </xdr:nvSpPr>
      <xdr:spPr>
        <a:xfrm>
          <a:off x="2857500" y="5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122510</xdr:rowOff>
    </xdr:from>
    <xdr:ext cx="599010" cy="259045"/>
    <xdr:sp macro="" textlink="">
      <xdr:nvSpPr>
        <xdr:cNvPr id="87" name="テキスト ボックス 86"/>
        <xdr:cNvSpPr txBox="1"/>
      </xdr:nvSpPr>
      <xdr:spPr>
        <a:xfrm>
          <a:off x="2608795" y="5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123060</xdr:rowOff>
    </xdr:from>
    <xdr:to>
      <xdr:col>10</xdr:col>
      <xdr:colOff>165100</xdr:colOff>
      <xdr:row>31</xdr:row>
      <xdr:rowOff>53210</xdr:rowOff>
    </xdr:to>
    <xdr:sp macro="" textlink="">
      <xdr:nvSpPr>
        <xdr:cNvPr id="88" name="楕円 87"/>
        <xdr:cNvSpPr/>
      </xdr:nvSpPr>
      <xdr:spPr>
        <a:xfrm>
          <a:off x="1968500" y="52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69737</xdr:rowOff>
    </xdr:from>
    <xdr:ext cx="599010" cy="259045"/>
    <xdr:sp macro="" textlink="">
      <xdr:nvSpPr>
        <xdr:cNvPr id="89" name="テキスト ボックス 88"/>
        <xdr:cNvSpPr txBox="1"/>
      </xdr:nvSpPr>
      <xdr:spPr>
        <a:xfrm>
          <a:off x="1719795" y="50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150736</xdr:rowOff>
    </xdr:from>
    <xdr:to>
      <xdr:col>6</xdr:col>
      <xdr:colOff>38100</xdr:colOff>
      <xdr:row>31</xdr:row>
      <xdr:rowOff>80886</xdr:rowOff>
    </xdr:to>
    <xdr:sp macro="" textlink="">
      <xdr:nvSpPr>
        <xdr:cNvPr id="90" name="楕円 89"/>
        <xdr:cNvSpPr/>
      </xdr:nvSpPr>
      <xdr:spPr>
        <a:xfrm>
          <a:off x="1079500" y="52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97413</xdr:rowOff>
    </xdr:from>
    <xdr:ext cx="599010" cy="259045"/>
    <xdr:sp macro="" textlink="">
      <xdr:nvSpPr>
        <xdr:cNvPr id="91" name="テキスト ボックス 90"/>
        <xdr:cNvSpPr txBox="1"/>
      </xdr:nvSpPr>
      <xdr:spPr>
        <a:xfrm>
          <a:off x="830795" y="506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163208</xdr:rowOff>
    </xdr:from>
    <xdr:to>
      <xdr:col>24</xdr:col>
      <xdr:colOff>63500</xdr:colOff>
      <xdr:row>54</xdr:row>
      <xdr:rowOff>88519</xdr:rowOff>
    </xdr:to>
    <xdr:cxnSp macro="">
      <xdr:nvCxnSpPr>
        <xdr:cNvPr id="121" name="直線コネクタ 120"/>
        <xdr:cNvCxnSpPr/>
      </xdr:nvCxnSpPr>
      <xdr:spPr>
        <a:xfrm flipV="1">
          <a:off x="3797300" y="9250058"/>
          <a:ext cx="838200" cy="9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88519</xdr:rowOff>
    </xdr:from>
    <xdr:to>
      <xdr:col>19</xdr:col>
      <xdr:colOff>177800</xdr:colOff>
      <xdr:row>55</xdr:row>
      <xdr:rowOff>55423</xdr:rowOff>
    </xdr:to>
    <xdr:cxnSp macro="">
      <xdr:nvCxnSpPr>
        <xdr:cNvPr id="124" name="直線コネクタ 123"/>
        <xdr:cNvCxnSpPr/>
      </xdr:nvCxnSpPr>
      <xdr:spPr>
        <a:xfrm flipV="1">
          <a:off x="2908300" y="9346819"/>
          <a:ext cx="889000" cy="1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55423</xdr:rowOff>
    </xdr:from>
    <xdr:to>
      <xdr:col>15</xdr:col>
      <xdr:colOff>50800</xdr:colOff>
      <xdr:row>55</xdr:row>
      <xdr:rowOff>109220</xdr:rowOff>
    </xdr:to>
    <xdr:cxnSp macro="">
      <xdr:nvCxnSpPr>
        <xdr:cNvPr id="127" name="直線コネクタ 126"/>
        <xdr:cNvCxnSpPr/>
      </xdr:nvCxnSpPr>
      <xdr:spPr>
        <a:xfrm flipV="1">
          <a:off x="2019300" y="9485173"/>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9" name="テキスト ボックス 128"/>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109220</xdr:rowOff>
    </xdr:from>
    <xdr:to>
      <xdr:col>10</xdr:col>
      <xdr:colOff>114300</xdr:colOff>
      <xdr:row>55</xdr:row>
      <xdr:rowOff>167170</xdr:rowOff>
    </xdr:to>
    <xdr:cxnSp macro="">
      <xdr:nvCxnSpPr>
        <xdr:cNvPr id="130" name="直線コネクタ 129"/>
        <xdr:cNvCxnSpPr/>
      </xdr:nvCxnSpPr>
      <xdr:spPr>
        <a:xfrm flipV="1">
          <a:off x="1130300" y="9538970"/>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4" name="テキスト ボックス 133"/>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112408</xdr:rowOff>
    </xdr:from>
    <xdr:to>
      <xdr:col>24</xdr:col>
      <xdr:colOff>114300</xdr:colOff>
      <xdr:row>54</xdr:row>
      <xdr:rowOff>42558</xdr:rowOff>
    </xdr:to>
    <xdr:sp macro="" textlink="">
      <xdr:nvSpPr>
        <xdr:cNvPr id="140" name="楕円 139"/>
        <xdr:cNvSpPr/>
      </xdr:nvSpPr>
      <xdr:spPr>
        <a:xfrm>
          <a:off x="4584700" y="91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135285</xdr:rowOff>
    </xdr:from>
    <xdr:ext cx="599010" cy="259045"/>
    <xdr:sp macro="" textlink="">
      <xdr:nvSpPr>
        <xdr:cNvPr id="141" name="物件費該当値テキスト"/>
        <xdr:cNvSpPr txBox="1"/>
      </xdr:nvSpPr>
      <xdr:spPr>
        <a:xfrm>
          <a:off x="4686300" y="905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37719</xdr:rowOff>
    </xdr:from>
    <xdr:to>
      <xdr:col>20</xdr:col>
      <xdr:colOff>38100</xdr:colOff>
      <xdr:row>54</xdr:row>
      <xdr:rowOff>139319</xdr:rowOff>
    </xdr:to>
    <xdr:sp macro="" textlink="">
      <xdr:nvSpPr>
        <xdr:cNvPr id="142" name="楕円 141"/>
        <xdr:cNvSpPr/>
      </xdr:nvSpPr>
      <xdr:spPr>
        <a:xfrm>
          <a:off x="3746500" y="92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155846</xdr:rowOff>
    </xdr:from>
    <xdr:ext cx="534377" cy="259045"/>
    <xdr:sp macro="" textlink="">
      <xdr:nvSpPr>
        <xdr:cNvPr id="143" name="テキスト ボックス 142"/>
        <xdr:cNvSpPr txBox="1"/>
      </xdr:nvSpPr>
      <xdr:spPr>
        <a:xfrm>
          <a:off x="3530111" y="90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4623</xdr:rowOff>
    </xdr:from>
    <xdr:to>
      <xdr:col>15</xdr:col>
      <xdr:colOff>101600</xdr:colOff>
      <xdr:row>55</xdr:row>
      <xdr:rowOff>106223</xdr:rowOff>
    </xdr:to>
    <xdr:sp macro="" textlink="">
      <xdr:nvSpPr>
        <xdr:cNvPr id="144" name="楕円 143"/>
        <xdr:cNvSpPr/>
      </xdr:nvSpPr>
      <xdr:spPr>
        <a:xfrm>
          <a:off x="2857500" y="94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122750</xdr:rowOff>
    </xdr:from>
    <xdr:ext cx="534377" cy="259045"/>
    <xdr:sp macro="" textlink="">
      <xdr:nvSpPr>
        <xdr:cNvPr id="145" name="テキスト ボックス 144"/>
        <xdr:cNvSpPr txBox="1"/>
      </xdr:nvSpPr>
      <xdr:spPr>
        <a:xfrm>
          <a:off x="2641111" y="92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58420</xdr:rowOff>
    </xdr:from>
    <xdr:to>
      <xdr:col>10</xdr:col>
      <xdr:colOff>165100</xdr:colOff>
      <xdr:row>55</xdr:row>
      <xdr:rowOff>160020</xdr:rowOff>
    </xdr:to>
    <xdr:sp macro="" textlink="">
      <xdr:nvSpPr>
        <xdr:cNvPr id="146" name="楕円 145"/>
        <xdr:cNvSpPr/>
      </xdr:nvSpPr>
      <xdr:spPr>
        <a:xfrm>
          <a:off x="19685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5097</xdr:rowOff>
    </xdr:from>
    <xdr:ext cx="534377" cy="259045"/>
    <xdr:sp macro="" textlink="">
      <xdr:nvSpPr>
        <xdr:cNvPr id="147" name="テキスト ボックス 146"/>
        <xdr:cNvSpPr txBox="1"/>
      </xdr:nvSpPr>
      <xdr:spPr>
        <a:xfrm>
          <a:off x="1752111" y="92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116370</xdr:rowOff>
    </xdr:from>
    <xdr:to>
      <xdr:col>6</xdr:col>
      <xdr:colOff>38100</xdr:colOff>
      <xdr:row>56</xdr:row>
      <xdr:rowOff>46520</xdr:rowOff>
    </xdr:to>
    <xdr:sp macro="" textlink="">
      <xdr:nvSpPr>
        <xdr:cNvPr id="148" name="楕円 147"/>
        <xdr:cNvSpPr/>
      </xdr:nvSpPr>
      <xdr:spPr>
        <a:xfrm>
          <a:off x="1079500" y="95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63047</xdr:rowOff>
    </xdr:from>
    <xdr:ext cx="534377" cy="259045"/>
    <xdr:sp macro="" textlink="">
      <xdr:nvSpPr>
        <xdr:cNvPr id="149" name="テキスト ボックス 148"/>
        <xdr:cNvSpPr txBox="1"/>
      </xdr:nvSpPr>
      <xdr:spPr>
        <a:xfrm>
          <a:off x="863111" y="93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32899</xdr:rowOff>
    </xdr:from>
    <xdr:to>
      <xdr:col>24</xdr:col>
      <xdr:colOff>63500</xdr:colOff>
      <xdr:row>78</xdr:row>
      <xdr:rowOff>39779</xdr:rowOff>
    </xdr:to>
    <xdr:cxnSp macro="">
      <xdr:nvCxnSpPr>
        <xdr:cNvPr id="176" name="直線コネクタ 175"/>
        <xdr:cNvCxnSpPr/>
      </xdr:nvCxnSpPr>
      <xdr:spPr>
        <a:xfrm flipV="1">
          <a:off x="3797300" y="13405999"/>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121800</xdr:rowOff>
    </xdr:from>
    <xdr:to>
      <xdr:col>19</xdr:col>
      <xdr:colOff>177800</xdr:colOff>
      <xdr:row>78</xdr:row>
      <xdr:rowOff>39779</xdr:rowOff>
    </xdr:to>
    <xdr:cxnSp macro="">
      <xdr:nvCxnSpPr>
        <xdr:cNvPr id="179" name="直線コネクタ 178"/>
        <xdr:cNvCxnSpPr/>
      </xdr:nvCxnSpPr>
      <xdr:spPr>
        <a:xfrm>
          <a:off x="2908300" y="13323450"/>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121800</xdr:rowOff>
    </xdr:from>
    <xdr:to>
      <xdr:col>15</xdr:col>
      <xdr:colOff>50800</xdr:colOff>
      <xdr:row>78</xdr:row>
      <xdr:rowOff>19365</xdr:rowOff>
    </xdr:to>
    <xdr:cxnSp macro="">
      <xdr:nvCxnSpPr>
        <xdr:cNvPr id="182" name="直線コネクタ 181"/>
        <xdr:cNvCxnSpPr/>
      </xdr:nvCxnSpPr>
      <xdr:spPr>
        <a:xfrm flipV="1">
          <a:off x="2019300" y="13323450"/>
          <a:ext cx="8890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184" name="テキスト ボックス 183"/>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19365</xdr:rowOff>
    </xdr:from>
    <xdr:to>
      <xdr:col>10</xdr:col>
      <xdr:colOff>114300</xdr:colOff>
      <xdr:row>78</xdr:row>
      <xdr:rowOff>25834</xdr:rowOff>
    </xdr:to>
    <xdr:cxnSp macro="">
      <xdr:nvCxnSpPr>
        <xdr:cNvPr id="185" name="直線コネクタ 184"/>
        <xdr:cNvCxnSpPr/>
      </xdr:nvCxnSpPr>
      <xdr:spPr>
        <a:xfrm flipV="1">
          <a:off x="1130300" y="13392465"/>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153549</xdr:rowOff>
    </xdr:from>
    <xdr:to>
      <xdr:col>24</xdr:col>
      <xdr:colOff>114300</xdr:colOff>
      <xdr:row>78</xdr:row>
      <xdr:rowOff>83699</xdr:rowOff>
    </xdr:to>
    <xdr:sp macro="" textlink="">
      <xdr:nvSpPr>
        <xdr:cNvPr id="195" name="楕円 194"/>
        <xdr:cNvSpPr/>
      </xdr:nvSpPr>
      <xdr:spPr>
        <a:xfrm>
          <a:off x="45847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68476</xdr:rowOff>
    </xdr:from>
    <xdr:ext cx="469744" cy="259045"/>
    <xdr:sp macro="" textlink="">
      <xdr:nvSpPr>
        <xdr:cNvPr id="196" name="維持補修費該当値テキスト"/>
        <xdr:cNvSpPr txBox="1"/>
      </xdr:nvSpPr>
      <xdr:spPr>
        <a:xfrm>
          <a:off x="4686300" y="1327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160429</xdr:rowOff>
    </xdr:from>
    <xdr:to>
      <xdr:col>20</xdr:col>
      <xdr:colOff>38100</xdr:colOff>
      <xdr:row>78</xdr:row>
      <xdr:rowOff>90579</xdr:rowOff>
    </xdr:to>
    <xdr:sp macro="" textlink="">
      <xdr:nvSpPr>
        <xdr:cNvPr id="197" name="楕円 196"/>
        <xdr:cNvSpPr/>
      </xdr:nvSpPr>
      <xdr:spPr>
        <a:xfrm>
          <a:off x="37465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81706</xdr:rowOff>
    </xdr:from>
    <xdr:ext cx="469744" cy="259045"/>
    <xdr:sp macro="" textlink="">
      <xdr:nvSpPr>
        <xdr:cNvPr id="198" name="テキスト ボックス 197"/>
        <xdr:cNvSpPr txBox="1"/>
      </xdr:nvSpPr>
      <xdr:spPr>
        <a:xfrm>
          <a:off x="3562428" y="134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71000</xdr:rowOff>
    </xdr:from>
    <xdr:to>
      <xdr:col>15</xdr:col>
      <xdr:colOff>101600</xdr:colOff>
      <xdr:row>78</xdr:row>
      <xdr:rowOff>1150</xdr:rowOff>
    </xdr:to>
    <xdr:sp macro="" textlink="">
      <xdr:nvSpPr>
        <xdr:cNvPr id="199" name="楕円 198"/>
        <xdr:cNvSpPr/>
      </xdr:nvSpPr>
      <xdr:spPr>
        <a:xfrm>
          <a:off x="2857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17677</xdr:rowOff>
    </xdr:from>
    <xdr:ext cx="469744" cy="259045"/>
    <xdr:sp macro="" textlink="">
      <xdr:nvSpPr>
        <xdr:cNvPr id="200" name="テキスト ボックス 199"/>
        <xdr:cNvSpPr txBox="1"/>
      </xdr:nvSpPr>
      <xdr:spPr>
        <a:xfrm>
          <a:off x="2673428" y="130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140015</xdr:rowOff>
    </xdr:from>
    <xdr:to>
      <xdr:col>10</xdr:col>
      <xdr:colOff>165100</xdr:colOff>
      <xdr:row>78</xdr:row>
      <xdr:rowOff>70165</xdr:rowOff>
    </xdr:to>
    <xdr:sp macro="" textlink="">
      <xdr:nvSpPr>
        <xdr:cNvPr id="201" name="楕円 200"/>
        <xdr:cNvSpPr/>
      </xdr:nvSpPr>
      <xdr:spPr>
        <a:xfrm>
          <a:off x="1968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61292</xdr:rowOff>
    </xdr:from>
    <xdr:ext cx="469744" cy="259045"/>
    <xdr:sp macro="" textlink="">
      <xdr:nvSpPr>
        <xdr:cNvPr id="202" name="テキスト ボックス 201"/>
        <xdr:cNvSpPr txBox="1"/>
      </xdr:nvSpPr>
      <xdr:spPr>
        <a:xfrm>
          <a:off x="1784428"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146484</xdr:rowOff>
    </xdr:from>
    <xdr:to>
      <xdr:col>6</xdr:col>
      <xdr:colOff>38100</xdr:colOff>
      <xdr:row>78</xdr:row>
      <xdr:rowOff>76634</xdr:rowOff>
    </xdr:to>
    <xdr:sp macro="" textlink="">
      <xdr:nvSpPr>
        <xdr:cNvPr id="203" name="楕円 202"/>
        <xdr:cNvSpPr/>
      </xdr:nvSpPr>
      <xdr:spPr>
        <a:xfrm>
          <a:off x="1079500" y="133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67761</xdr:rowOff>
    </xdr:from>
    <xdr:ext cx="469744" cy="259045"/>
    <xdr:sp macro="" textlink="">
      <xdr:nvSpPr>
        <xdr:cNvPr id="204" name="テキスト ボックス 203"/>
        <xdr:cNvSpPr txBox="1"/>
      </xdr:nvSpPr>
      <xdr:spPr>
        <a:xfrm>
          <a:off x="895428" y="134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169663</xdr:rowOff>
    </xdr:from>
    <xdr:to>
      <xdr:col>24</xdr:col>
      <xdr:colOff>63500</xdr:colOff>
      <xdr:row>95</xdr:row>
      <xdr:rowOff>85212</xdr:rowOff>
    </xdr:to>
    <xdr:cxnSp macro="">
      <xdr:nvCxnSpPr>
        <xdr:cNvPr id="236" name="直線コネクタ 235"/>
        <xdr:cNvCxnSpPr/>
      </xdr:nvCxnSpPr>
      <xdr:spPr>
        <a:xfrm flipV="1">
          <a:off x="3797300" y="16285963"/>
          <a:ext cx="8382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85212</xdr:rowOff>
    </xdr:from>
    <xdr:to>
      <xdr:col>19</xdr:col>
      <xdr:colOff>177800</xdr:colOff>
      <xdr:row>96</xdr:row>
      <xdr:rowOff>109313</xdr:rowOff>
    </xdr:to>
    <xdr:cxnSp macro="">
      <xdr:nvCxnSpPr>
        <xdr:cNvPr id="239" name="直線コネクタ 238"/>
        <xdr:cNvCxnSpPr/>
      </xdr:nvCxnSpPr>
      <xdr:spPr>
        <a:xfrm flipV="1">
          <a:off x="2908300" y="16372962"/>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109313</xdr:rowOff>
    </xdr:from>
    <xdr:to>
      <xdr:col>15</xdr:col>
      <xdr:colOff>50800</xdr:colOff>
      <xdr:row>96</xdr:row>
      <xdr:rowOff>125885</xdr:rowOff>
    </xdr:to>
    <xdr:cxnSp macro="">
      <xdr:nvCxnSpPr>
        <xdr:cNvPr id="242" name="直線コネクタ 241"/>
        <xdr:cNvCxnSpPr/>
      </xdr:nvCxnSpPr>
      <xdr:spPr>
        <a:xfrm flipV="1">
          <a:off x="2019300" y="1656851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94482</xdr:rowOff>
    </xdr:from>
    <xdr:ext cx="534377" cy="259045"/>
    <xdr:sp macro="" textlink="">
      <xdr:nvSpPr>
        <xdr:cNvPr id="244" name="テキスト ボックス 243"/>
        <xdr:cNvSpPr txBox="1"/>
      </xdr:nvSpPr>
      <xdr:spPr>
        <a:xfrm>
          <a:off x="2641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125885</xdr:rowOff>
    </xdr:from>
    <xdr:to>
      <xdr:col>10</xdr:col>
      <xdr:colOff>114300</xdr:colOff>
      <xdr:row>97</xdr:row>
      <xdr:rowOff>96805</xdr:rowOff>
    </xdr:to>
    <xdr:cxnSp macro="">
      <xdr:nvCxnSpPr>
        <xdr:cNvPr id="245" name="直線コネクタ 244"/>
        <xdr:cNvCxnSpPr/>
      </xdr:nvCxnSpPr>
      <xdr:spPr>
        <a:xfrm flipV="1">
          <a:off x="1130300" y="16585085"/>
          <a:ext cx="889000" cy="14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118863</xdr:rowOff>
    </xdr:from>
    <xdr:to>
      <xdr:col>24</xdr:col>
      <xdr:colOff>114300</xdr:colOff>
      <xdr:row>95</xdr:row>
      <xdr:rowOff>49013</xdr:rowOff>
    </xdr:to>
    <xdr:sp macro="" textlink="">
      <xdr:nvSpPr>
        <xdr:cNvPr id="255" name="楕円 254"/>
        <xdr:cNvSpPr/>
      </xdr:nvSpPr>
      <xdr:spPr>
        <a:xfrm>
          <a:off x="4584700" y="162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141740</xdr:rowOff>
    </xdr:from>
    <xdr:ext cx="599010" cy="259045"/>
    <xdr:sp macro="" textlink="">
      <xdr:nvSpPr>
        <xdr:cNvPr id="256" name="扶助費該当値テキスト"/>
        <xdr:cNvSpPr txBox="1"/>
      </xdr:nvSpPr>
      <xdr:spPr>
        <a:xfrm>
          <a:off x="4686300" y="1608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34412</xdr:rowOff>
    </xdr:from>
    <xdr:to>
      <xdr:col>20</xdr:col>
      <xdr:colOff>38100</xdr:colOff>
      <xdr:row>95</xdr:row>
      <xdr:rowOff>136012</xdr:rowOff>
    </xdr:to>
    <xdr:sp macro="" textlink="">
      <xdr:nvSpPr>
        <xdr:cNvPr id="257" name="楕円 256"/>
        <xdr:cNvSpPr/>
      </xdr:nvSpPr>
      <xdr:spPr>
        <a:xfrm>
          <a:off x="3746500" y="16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152539</xdr:rowOff>
    </xdr:from>
    <xdr:ext cx="599010" cy="259045"/>
    <xdr:sp macro="" textlink="">
      <xdr:nvSpPr>
        <xdr:cNvPr id="258" name="テキスト ボックス 257"/>
        <xdr:cNvSpPr txBox="1"/>
      </xdr:nvSpPr>
      <xdr:spPr>
        <a:xfrm>
          <a:off x="3497795" y="160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58513</xdr:rowOff>
    </xdr:from>
    <xdr:to>
      <xdr:col>15</xdr:col>
      <xdr:colOff>101600</xdr:colOff>
      <xdr:row>96</xdr:row>
      <xdr:rowOff>160113</xdr:rowOff>
    </xdr:to>
    <xdr:sp macro="" textlink="">
      <xdr:nvSpPr>
        <xdr:cNvPr id="259" name="楕円 258"/>
        <xdr:cNvSpPr/>
      </xdr:nvSpPr>
      <xdr:spPr>
        <a:xfrm>
          <a:off x="2857500" y="16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5190</xdr:rowOff>
    </xdr:from>
    <xdr:ext cx="534377" cy="259045"/>
    <xdr:sp macro="" textlink="">
      <xdr:nvSpPr>
        <xdr:cNvPr id="260" name="テキスト ボックス 259"/>
        <xdr:cNvSpPr txBox="1"/>
      </xdr:nvSpPr>
      <xdr:spPr>
        <a:xfrm>
          <a:off x="2641111" y="162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75085</xdr:rowOff>
    </xdr:from>
    <xdr:to>
      <xdr:col>10</xdr:col>
      <xdr:colOff>165100</xdr:colOff>
      <xdr:row>97</xdr:row>
      <xdr:rowOff>5235</xdr:rowOff>
    </xdr:to>
    <xdr:sp macro="" textlink="">
      <xdr:nvSpPr>
        <xdr:cNvPr id="261" name="楕円 260"/>
        <xdr:cNvSpPr/>
      </xdr:nvSpPr>
      <xdr:spPr>
        <a:xfrm>
          <a:off x="1968500" y="165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21762</xdr:rowOff>
    </xdr:from>
    <xdr:ext cx="534377" cy="259045"/>
    <xdr:sp macro="" textlink="">
      <xdr:nvSpPr>
        <xdr:cNvPr id="262" name="テキスト ボックス 261"/>
        <xdr:cNvSpPr txBox="1"/>
      </xdr:nvSpPr>
      <xdr:spPr>
        <a:xfrm>
          <a:off x="1752111" y="163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46005</xdr:rowOff>
    </xdr:from>
    <xdr:to>
      <xdr:col>6</xdr:col>
      <xdr:colOff>38100</xdr:colOff>
      <xdr:row>97</xdr:row>
      <xdr:rowOff>147605</xdr:rowOff>
    </xdr:to>
    <xdr:sp macro="" textlink="">
      <xdr:nvSpPr>
        <xdr:cNvPr id="263" name="楕円 262"/>
        <xdr:cNvSpPr/>
      </xdr:nvSpPr>
      <xdr:spPr>
        <a:xfrm>
          <a:off x="1079500" y="166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164132</xdr:rowOff>
    </xdr:from>
    <xdr:ext cx="534377" cy="259045"/>
    <xdr:sp macro="" textlink="">
      <xdr:nvSpPr>
        <xdr:cNvPr id="264" name="テキスト ボックス 263"/>
        <xdr:cNvSpPr txBox="1"/>
      </xdr:nvSpPr>
      <xdr:spPr>
        <a:xfrm>
          <a:off x="863111" y="164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38446</xdr:rowOff>
    </xdr:from>
    <xdr:to>
      <xdr:col>55</xdr:col>
      <xdr:colOff>0</xdr:colOff>
      <xdr:row>33</xdr:row>
      <xdr:rowOff>105034</xdr:rowOff>
    </xdr:to>
    <xdr:cxnSp macro="">
      <xdr:nvCxnSpPr>
        <xdr:cNvPr id="296" name="直線コネクタ 295"/>
        <xdr:cNvCxnSpPr/>
      </xdr:nvCxnSpPr>
      <xdr:spPr>
        <a:xfrm flipV="1">
          <a:off x="9639300" y="5524846"/>
          <a:ext cx="838200" cy="2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105034</xdr:rowOff>
    </xdr:from>
    <xdr:to>
      <xdr:col>50</xdr:col>
      <xdr:colOff>114300</xdr:colOff>
      <xdr:row>35</xdr:row>
      <xdr:rowOff>116170</xdr:rowOff>
    </xdr:to>
    <xdr:cxnSp macro="">
      <xdr:nvCxnSpPr>
        <xdr:cNvPr id="299" name="直線コネクタ 298"/>
        <xdr:cNvCxnSpPr/>
      </xdr:nvCxnSpPr>
      <xdr:spPr>
        <a:xfrm flipV="1">
          <a:off x="8750300" y="5762884"/>
          <a:ext cx="889000" cy="3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116170</xdr:rowOff>
    </xdr:from>
    <xdr:to>
      <xdr:col>45</xdr:col>
      <xdr:colOff>177800</xdr:colOff>
      <xdr:row>37</xdr:row>
      <xdr:rowOff>137838</xdr:rowOff>
    </xdr:to>
    <xdr:cxnSp macro="">
      <xdr:nvCxnSpPr>
        <xdr:cNvPr id="302" name="直線コネクタ 301"/>
        <xdr:cNvCxnSpPr/>
      </xdr:nvCxnSpPr>
      <xdr:spPr>
        <a:xfrm flipV="1">
          <a:off x="7861300" y="6116920"/>
          <a:ext cx="8890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137838</xdr:rowOff>
    </xdr:from>
    <xdr:to>
      <xdr:col>41</xdr:col>
      <xdr:colOff>50800</xdr:colOff>
      <xdr:row>37</xdr:row>
      <xdr:rowOff>168863</xdr:rowOff>
    </xdr:to>
    <xdr:cxnSp macro="">
      <xdr:nvCxnSpPr>
        <xdr:cNvPr id="305" name="直線コネクタ 304"/>
        <xdr:cNvCxnSpPr/>
      </xdr:nvCxnSpPr>
      <xdr:spPr>
        <a:xfrm flipV="1">
          <a:off x="6972300" y="6481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159096</xdr:rowOff>
    </xdr:from>
    <xdr:to>
      <xdr:col>55</xdr:col>
      <xdr:colOff>50800</xdr:colOff>
      <xdr:row>32</xdr:row>
      <xdr:rowOff>89246</xdr:rowOff>
    </xdr:to>
    <xdr:sp macro="" textlink="">
      <xdr:nvSpPr>
        <xdr:cNvPr id="315" name="楕円 314"/>
        <xdr:cNvSpPr/>
      </xdr:nvSpPr>
      <xdr:spPr>
        <a:xfrm>
          <a:off x="10426700" y="54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10523</xdr:rowOff>
    </xdr:from>
    <xdr:ext cx="534377" cy="259045"/>
    <xdr:sp macro="" textlink="">
      <xdr:nvSpPr>
        <xdr:cNvPr id="316" name="補助費等該当値テキスト"/>
        <xdr:cNvSpPr txBox="1"/>
      </xdr:nvSpPr>
      <xdr:spPr>
        <a:xfrm>
          <a:off x="10528300" y="53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54234</xdr:rowOff>
    </xdr:from>
    <xdr:to>
      <xdr:col>50</xdr:col>
      <xdr:colOff>165100</xdr:colOff>
      <xdr:row>33</xdr:row>
      <xdr:rowOff>155834</xdr:rowOff>
    </xdr:to>
    <xdr:sp macro="" textlink="">
      <xdr:nvSpPr>
        <xdr:cNvPr id="317" name="楕円 316"/>
        <xdr:cNvSpPr/>
      </xdr:nvSpPr>
      <xdr:spPr>
        <a:xfrm>
          <a:off x="9588500" y="57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911</xdr:rowOff>
    </xdr:from>
    <xdr:ext cx="534377" cy="259045"/>
    <xdr:sp macro="" textlink="">
      <xdr:nvSpPr>
        <xdr:cNvPr id="318" name="テキスト ボックス 317"/>
        <xdr:cNvSpPr txBox="1"/>
      </xdr:nvSpPr>
      <xdr:spPr>
        <a:xfrm>
          <a:off x="9372111" y="54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65370</xdr:rowOff>
    </xdr:from>
    <xdr:to>
      <xdr:col>46</xdr:col>
      <xdr:colOff>38100</xdr:colOff>
      <xdr:row>35</xdr:row>
      <xdr:rowOff>166970</xdr:rowOff>
    </xdr:to>
    <xdr:sp macro="" textlink="">
      <xdr:nvSpPr>
        <xdr:cNvPr id="319" name="楕円 318"/>
        <xdr:cNvSpPr/>
      </xdr:nvSpPr>
      <xdr:spPr>
        <a:xfrm>
          <a:off x="8699500" y="60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158097</xdr:rowOff>
    </xdr:from>
    <xdr:ext cx="534377" cy="259045"/>
    <xdr:sp macro="" textlink="">
      <xdr:nvSpPr>
        <xdr:cNvPr id="320" name="テキスト ボックス 319"/>
        <xdr:cNvSpPr txBox="1"/>
      </xdr:nvSpPr>
      <xdr:spPr>
        <a:xfrm>
          <a:off x="8483111" y="61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87038</xdr:rowOff>
    </xdr:from>
    <xdr:to>
      <xdr:col>41</xdr:col>
      <xdr:colOff>101600</xdr:colOff>
      <xdr:row>38</xdr:row>
      <xdr:rowOff>17188</xdr:rowOff>
    </xdr:to>
    <xdr:sp macro="" textlink="">
      <xdr:nvSpPr>
        <xdr:cNvPr id="321" name="楕円 320"/>
        <xdr:cNvSpPr/>
      </xdr:nvSpPr>
      <xdr:spPr>
        <a:xfrm>
          <a:off x="7810500" y="64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8316</xdr:rowOff>
    </xdr:from>
    <xdr:ext cx="534377" cy="259045"/>
    <xdr:sp macro="" textlink="">
      <xdr:nvSpPr>
        <xdr:cNvPr id="322" name="テキスト ボックス 321"/>
        <xdr:cNvSpPr txBox="1"/>
      </xdr:nvSpPr>
      <xdr:spPr>
        <a:xfrm>
          <a:off x="7594111" y="65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118063</xdr:rowOff>
    </xdr:from>
    <xdr:to>
      <xdr:col>36</xdr:col>
      <xdr:colOff>165100</xdr:colOff>
      <xdr:row>38</xdr:row>
      <xdr:rowOff>48213</xdr:rowOff>
    </xdr:to>
    <xdr:sp macro="" textlink="">
      <xdr:nvSpPr>
        <xdr:cNvPr id="323" name="楕円 322"/>
        <xdr:cNvSpPr/>
      </xdr:nvSpPr>
      <xdr:spPr>
        <a:xfrm>
          <a:off x="6921500" y="64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39340</xdr:rowOff>
    </xdr:from>
    <xdr:ext cx="534377" cy="259045"/>
    <xdr:sp macro="" textlink="">
      <xdr:nvSpPr>
        <xdr:cNvPr id="324" name="テキスト ボックス 323"/>
        <xdr:cNvSpPr txBox="1"/>
      </xdr:nvSpPr>
      <xdr:spPr>
        <a:xfrm>
          <a:off x="6705111" y="65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141214</xdr:rowOff>
    </xdr:from>
    <xdr:to>
      <xdr:col>55</xdr:col>
      <xdr:colOff>0</xdr:colOff>
      <xdr:row>58</xdr:row>
      <xdr:rowOff>144929</xdr:rowOff>
    </xdr:to>
    <xdr:cxnSp macro="">
      <xdr:nvCxnSpPr>
        <xdr:cNvPr id="353" name="直線コネクタ 352"/>
        <xdr:cNvCxnSpPr/>
      </xdr:nvCxnSpPr>
      <xdr:spPr>
        <a:xfrm flipV="1">
          <a:off x="9639300" y="10085314"/>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77669</xdr:rowOff>
    </xdr:from>
    <xdr:to>
      <xdr:col>50</xdr:col>
      <xdr:colOff>114300</xdr:colOff>
      <xdr:row>58</xdr:row>
      <xdr:rowOff>144929</xdr:rowOff>
    </xdr:to>
    <xdr:cxnSp macro="">
      <xdr:nvCxnSpPr>
        <xdr:cNvPr id="356" name="直線コネクタ 355"/>
        <xdr:cNvCxnSpPr/>
      </xdr:nvCxnSpPr>
      <xdr:spPr>
        <a:xfrm>
          <a:off x="8750300" y="10021769"/>
          <a:ext cx="8890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77669</xdr:rowOff>
    </xdr:from>
    <xdr:to>
      <xdr:col>45</xdr:col>
      <xdr:colOff>177800</xdr:colOff>
      <xdr:row>58</xdr:row>
      <xdr:rowOff>143849</xdr:rowOff>
    </xdr:to>
    <xdr:cxnSp macro="">
      <xdr:nvCxnSpPr>
        <xdr:cNvPr id="359" name="直線コネクタ 358"/>
        <xdr:cNvCxnSpPr/>
      </xdr:nvCxnSpPr>
      <xdr:spPr>
        <a:xfrm flipV="1">
          <a:off x="7861300" y="10021769"/>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143849</xdr:rowOff>
    </xdr:from>
    <xdr:to>
      <xdr:col>41</xdr:col>
      <xdr:colOff>50800</xdr:colOff>
      <xdr:row>58</xdr:row>
      <xdr:rowOff>168405</xdr:rowOff>
    </xdr:to>
    <xdr:cxnSp macro="">
      <xdr:nvCxnSpPr>
        <xdr:cNvPr id="362" name="直線コネクタ 361"/>
        <xdr:cNvCxnSpPr/>
      </xdr:nvCxnSpPr>
      <xdr:spPr>
        <a:xfrm flipV="1">
          <a:off x="6972300" y="10087949"/>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90414</xdr:rowOff>
    </xdr:from>
    <xdr:to>
      <xdr:col>55</xdr:col>
      <xdr:colOff>50800</xdr:colOff>
      <xdr:row>59</xdr:row>
      <xdr:rowOff>20564</xdr:rowOff>
    </xdr:to>
    <xdr:sp macro="" textlink="">
      <xdr:nvSpPr>
        <xdr:cNvPr id="372" name="楕円 371"/>
        <xdr:cNvSpPr/>
      </xdr:nvSpPr>
      <xdr:spPr>
        <a:xfrm>
          <a:off x="10426700" y="100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49791</xdr:rowOff>
    </xdr:from>
    <xdr:ext cx="534377" cy="259045"/>
    <xdr:sp macro="" textlink="">
      <xdr:nvSpPr>
        <xdr:cNvPr id="373" name="普通建設事業費該当値テキスト"/>
        <xdr:cNvSpPr txBox="1"/>
      </xdr:nvSpPr>
      <xdr:spPr>
        <a:xfrm>
          <a:off x="10528300" y="98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94129</xdr:rowOff>
    </xdr:from>
    <xdr:to>
      <xdr:col>50</xdr:col>
      <xdr:colOff>165100</xdr:colOff>
      <xdr:row>59</xdr:row>
      <xdr:rowOff>24279</xdr:rowOff>
    </xdr:to>
    <xdr:sp macro="" textlink="">
      <xdr:nvSpPr>
        <xdr:cNvPr id="374" name="楕円 373"/>
        <xdr:cNvSpPr/>
      </xdr:nvSpPr>
      <xdr:spPr>
        <a:xfrm>
          <a:off x="9588500" y="100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40806</xdr:rowOff>
    </xdr:from>
    <xdr:ext cx="534377" cy="259045"/>
    <xdr:sp macro="" textlink="">
      <xdr:nvSpPr>
        <xdr:cNvPr id="375" name="テキスト ボックス 374"/>
        <xdr:cNvSpPr txBox="1"/>
      </xdr:nvSpPr>
      <xdr:spPr>
        <a:xfrm>
          <a:off x="9372111" y="98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26869</xdr:rowOff>
    </xdr:from>
    <xdr:to>
      <xdr:col>46</xdr:col>
      <xdr:colOff>38100</xdr:colOff>
      <xdr:row>58</xdr:row>
      <xdr:rowOff>128469</xdr:rowOff>
    </xdr:to>
    <xdr:sp macro="" textlink="">
      <xdr:nvSpPr>
        <xdr:cNvPr id="376" name="楕円 375"/>
        <xdr:cNvSpPr/>
      </xdr:nvSpPr>
      <xdr:spPr>
        <a:xfrm>
          <a:off x="8699500" y="99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144996</xdr:rowOff>
    </xdr:from>
    <xdr:ext cx="599010" cy="259045"/>
    <xdr:sp macro="" textlink="">
      <xdr:nvSpPr>
        <xdr:cNvPr id="377" name="テキスト ボックス 376"/>
        <xdr:cNvSpPr txBox="1"/>
      </xdr:nvSpPr>
      <xdr:spPr>
        <a:xfrm>
          <a:off x="8450795" y="9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93049</xdr:rowOff>
    </xdr:from>
    <xdr:to>
      <xdr:col>41</xdr:col>
      <xdr:colOff>101600</xdr:colOff>
      <xdr:row>59</xdr:row>
      <xdr:rowOff>23199</xdr:rowOff>
    </xdr:to>
    <xdr:sp macro="" textlink="">
      <xdr:nvSpPr>
        <xdr:cNvPr id="378" name="楕円 377"/>
        <xdr:cNvSpPr/>
      </xdr:nvSpPr>
      <xdr:spPr>
        <a:xfrm>
          <a:off x="7810500" y="100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39726</xdr:rowOff>
    </xdr:from>
    <xdr:ext cx="534377" cy="259045"/>
    <xdr:sp macro="" textlink="">
      <xdr:nvSpPr>
        <xdr:cNvPr id="379" name="テキスト ボックス 378"/>
        <xdr:cNvSpPr txBox="1"/>
      </xdr:nvSpPr>
      <xdr:spPr>
        <a:xfrm>
          <a:off x="7594111" y="98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117605</xdr:rowOff>
    </xdr:from>
    <xdr:to>
      <xdr:col>36</xdr:col>
      <xdr:colOff>165100</xdr:colOff>
      <xdr:row>59</xdr:row>
      <xdr:rowOff>47755</xdr:rowOff>
    </xdr:to>
    <xdr:sp macro="" textlink="">
      <xdr:nvSpPr>
        <xdr:cNvPr id="380" name="楕円 379"/>
        <xdr:cNvSpPr/>
      </xdr:nvSpPr>
      <xdr:spPr>
        <a:xfrm>
          <a:off x="6921500" y="100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38882</xdr:rowOff>
    </xdr:from>
    <xdr:ext cx="534377" cy="259045"/>
    <xdr:sp macro="" textlink="">
      <xdr:nvSpPr>
        <xdr:cNvPr id="381" name="テキスト ボックス 380"/>
        <xdr:cNvSpPr txBox="1"/>
      </xdr:nvSpPr>
      <xdr:spPr>
        <a:xfrm>
          <a:off x="6705111" y="101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67432</xdr:rowOff>
    </xdr:from>
    <xdr:to>
      <xdr:col>55</xdr:col>
      <xdr:colOff>0</xdr:colOff>
      <xdr:row>79</xdr:row>
      <xdr:rowOff>73985</xdr:rowOff>
    </xdr:to>
    <xdr:cxnSp macro="">
      <xdr:nvCxnSpPr>
        <xdr:cNvPr id="412" name="直線コネクタ 411"/>
        <xdr:cNvCxnSpPr/>
      </xdr:nvCxnSpPr>
      <xdr:spPr>
        <a:xfrm flipV="1">
          <a:off x="9639300" y="1361198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3"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131262</xdr:rowOff>
    </xdr:from>
    <xdr:to>
      <xdr:col>50</xdr:col>
      <xdr:colOff>114300</xdr:colOff>
      <xdr:row>79</xdr:row>
      <xdr:rowOff>73985</xdr:rowOff>
    </xdr:to>
    <xdr:cxnSp macro="">
      <xdr:nvCxnSpPr>
        <xdr:cNvPr id="415" name="直線コネクタ 414"/>
        <xdr:cNvCxnSpPr/>
      </xdr:nvCxnSpPr>
      <xdr:spPr>
        <a:xfrm>
          <a:off x="8750300" y="13504362"/>
          <a:ext cx="889000" cy="1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131262</xdr:rowOff>
    </xdr:from>
    <xdr:to>
      <xdr:col>45</xdr:col>
      <xdr:colOff>177800</xdr:colOff>
      <xdr:row>79</xdr:row>
      <xdr:rowOff>42165</xdr:rowOff>
    </xdr:to>
    <xdr:cxnSp macro="">
      <xdr:nvCxnSpPr>
        <xdr:cNvPr id="418" name="直線コネクタ 417"/>
        <xdr:cNvCxnSpPr/>
      </xdr:nvCxnSpPr>
      <xdr:spPr>
        <a:xfrm flipV="1">
          <a:off x="7861300" y="13504362"/>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0" name="テキスト ボックス 419"/>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2" name="テキスト ボックス 421"/>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16632</xdr:rowOff>
    </xdr:from>
    <xdr:to>
      <xdr:col>55</xdr:col>
      <xdr:colOff>50800</xdr:colOff>
      <xdr:row>79</xdr:row>
      <xdr:rowOff>118232</xdr:rowOff>
    </xdr:to>
    <xdr:sp macro="" textlink="">
      <xdr:nvSpPr>
        <xdr:cNvPr id="428" name="楕円 427"/>
        <xdr:cNvSpPr/>
      </xdr:nvSpPr>
      <xdr:spPr>
        <a:xfrm>
          <a:off x="10426700" y="135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147459</xdr:rowOff>
    </xdr:from>
    <xdr:ext cx="534377" cy="259045"/>
    <xdr:sp macro="" textlink="">
      <xdr:nvSpPr>
        <xdr:cNvPr id="429" name="普通建設事業費 （ うち新規整備　）該当値テキスト"/>
        <xdr:cNvSpPr txBox="1"/>
      </xdr:nvSpPr>
      <xdr:spPr>
        <a:xfrm>
          <a:off x="10528300" y="133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23185</xdr:rowOff>
    </xdr:from>
    <xdr:to>
      <xdr:col>50</xdr:col>
      <xdr:colOff>165100</xdr:colOff>
      <xdr:row>79</xdr:row>
      <xdr:rowOff>124785</xdr:rowOff>
    </xdr:to>
    <xdr:sp macro="" textlink="">
      <xdr:nvSpPr>
        <xdr:cNvPr id="430" name="楕円 429"/>
        <xdr:cNvSpPr/>
      </xdr:nvSpPr>
      <xdr:spPr>
        <a:xfrm>
          <a:off x="9588500" y="135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115912</xdr:rowOff>
    </xdr:from>
    <xdr:ext cx="534377" cy="259045"/>
    <xdr:sp macro="" textlink="">
      <xdr:nvSpPr>
        <xdr:cNvPr id="431" name="テキスト ボックス 430"/>
        <xdr:cNvSpPr txBox="1"/>
      </xdr:nvSpPr>
      <xdr:spPr>
        <a:xfrm>
          <a:off x="9372111" y="136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80462</xdr:rowOff>
    </xdr:from>
    <xdr:to>
      <xdr:col>46</xdr:col>
      <xdr:colOff>38100</xdr:colOff>
      <xdr:row>79</xdr:row>
      <xdr:rowOff>10612</xdr:rowOff>
    </xdr:to>
    <xdr:sp macro="" textlink="">
      <xdr:nvSpPr>
        <xdr:cNvPr id="432" name="楕円 431"/>
        <xdr:cNvSpPr/>
      </xdr:nvSpPr>
      <xdr:spPr>
        <a:xfrm>
          <a:off x="8699500" y="134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27139</xdr:rowOff>
    </xdr:from>
    <xdr:ext cx="599010" cy="259045"/>
    <xdr:sp macro="" textlink="">
      <xdr:nvSpPr>
        <xdr:cNvPr id="433" name="テキスト ボックス 432"/>
        <xdr:cNvSpPr txBox="1"/>
      </xdr:nvSpPr>
      <xdr:spPr>
        <a:xfrm>
          <a:off x="8450795" y="132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162815</xdr:rowOff>
    </xdr:from>
    <xdr:to>
      <xdr:col>41</xdr:col>
      <xdr:colOff>101600</xdr:colOff>
      <xdr:row>79</xdr:row>
      <xdr:rowOff>92965</xdr:rowOff>
    </xdr:to>
    <xdr:sp macro="" textlink="">
      <xdr:nvSpPr>
        <xdr:cNvPr id="434" name="楕円 433"/>
        <xdr:cNvSpPr/>
      </xdr:nvSpPr>
      <xdr:spPr>
        <a:xfrm>
          <a:off x="7810500" y="135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109492</xdr:rowOff>
    </xdr:from>
    <xdr:ext cx="534377" cy="259045"/>
    <xdr:sp macro="" textlink="">
      <xdr:nvSpPr>
        <xdr:cNvPr id="435" name="テキスト ボックス 434"/>
        <xdr:cNvSpPr txBox="1"/>
      </xdr:nvSpPr>
      <xdr:spPr>
        <a:xfrm>
          <a:off x="7594111" y="133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20061</xdr:rowOff>
    </xdr:from>
    <xdr:to>
      <xdr:col>55</xdr:col>
      <xdr:colOff>0</xdr:colOff>
      <xdr:row>96</xdr:row>
      <xdr:rowOff>20861</xdr:rowOff>
    </xdr:to>
    <xdr:cxnSp macro="">
      <xdr:nvCxnSpPr>
        <xdr:cNvPr id="466" name="直線コネクタ 465"/>
        <xdr:cNvCxnSpPr/>
      </xdr:nvCxnSpPr>
      <xdr:spPr>
        <a:xfrm>
          <a:off x="9639300" y="1647926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148206</xdr:rowOff>
    </xdr:from>
    <xdr:to>
      <xdr:col>50</xdr:col>
      <xdr:colOff>114300</xdr:colOff>
      <xdr:row>96</xdr:row>
      <xdr:rowOff>20061</xdr:rowOff>
    </xdr:to>
    <xdr:cxnSp macro="">
      <xdr:nvCxnSpPr>
        <xdr:cNvPr id="469" name="直線コネクタ 468"/>
        <xdr:cNvCxnSpPr/>
      </xdr:nvCxnSpPr>
      <xdr:spPr>
        <a:xfrm>
          <a:off x="8750300" y="16435956"/>
          <a:ext cx="8890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148206</xdr:rowOff>
    </xdr:from>
    <xdr:to>
      <xdr:col>45</xdr:col>
      <xdr:colOff>177800</xdr:colOff>
      <xdr:row>96</xdr:row>
      <xdr:rowOff>99940</xdr:rowOff>
    </xdr:to>
    <xdr:cxnSp macro="">
      <xdr:nvCxnSpPr>
        <xdr:cNvPr id="472" name="直線コネクタ 471"/>
        <xdr:cNvCxnSpPr/>
      </xdr:nvCxnSpPr>
      <xdr:spPr>
        <a:xfrm flipV="1">
          <a:off x="7861300" y="16435956"/>
          <a:ext cx="889000" cy="1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90905</xdr:rowOff>
    </xdr:from>
    <xdr:ext cx="534377" cy="259045"/>
    <xdr:sp macro="" textlink="">
      <xdr:nvSpPr>
        <xdr:cNvPr id="474" name="テキスト ボックス 473"/>
        <xdr:cNvSpPr txBox="1"/>
      </xdr:nvSpPr>
      <xdr:spPr>
        <a:xfrm>
          <a:off x="8483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141511</xdr:rowOff>
    </xdr:from>
    <xdr:to>
      <xdr:col>55</xdr:col>
      <xdr:colOff>50800</xdr:colOff>
      <xdr:row>96</xdr:row>
      <xdr:rowOff>71661</xdr:rowOff>
    </xdr:to>
    <xdr:sp macro="" textlink="">
      <xdr:nvSpPr>
        <xdr:cNvPr id="482" name="楕円 481"/>
        <xdr:cNvSpPr/>
      </xdr:nvSpPr>
      <xdr:spPr>
        <a:xfrm>
          <a:off x="10426700" y="16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119938</xdr:rowOff>
    </xdr:from>
    <xdr:ext cx="534377" cy="259045"/>
    <xdr:sp macro="" textlink="">
      <xdr:nvSpPr>
        <xdr:cNvPr id="483" name="普通建設事業費 （ うち更新整備　）該当値テキスト"/>
        <xdr:cNvSpPr txBox="1"/>
      </xdr:nvSpPr>
      <xdr:spPr>
        <a:xfrm>
          <a:off x="10528300" y="164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140711</xdr:rowOff>
    </xdr:from>
    <xdr:to>
      <xdr:col>50</xdr:col>
      <xdr:colOff>165100</xdr:colOff>
      <xdr:row>96</xdr:row>
      <xdr:rowOff>70861</xdr:rowOff>
    </xdr:to>
    <xdr:sp macro="" textlink="">
      <xdr:nvSpPr>
        <xdr:cNvPr id="484" name="楕円 483"/>
        <xdr:cNvSpPr/>
      </xdr:nvSpPr>
      <xdr:spPr>
        <a:xfrm>
          <a:off x="9588500" y="164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87388</xdr:rowOff>
    </xdr:from>
    <xdr:ext cx="534377" cy="259045"/>
    <xdr:sp macro="" textlink="">
      <xdr:nvSpPr>
        <xdr:cNvPr id="485" name="テキスト ボックス 484"/>
        <xdr:cNvSpPr txBox="1"/>
      </xdr:nvSpPr>
      <xdr:spPr>
        <a:xfrm>
          <a:off x="9372111" y="162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97406</xdr:rowOff>
    </xdr:from>
    <xdr:to>
      <xdr:col>46</xdr:col>
      <xdr:colOff>38100</xdr:colOff>
      <xdr:row>96</xdr:row>
      <xdr:rowOff>27556</xdr:rowOff>
    </xdr:to>
    <xdr:sp macro="" textlink="">
      <xdr:nvSpPr>
        <xdr:cNvPr id="486" name="楕円 485"/>
        <xdr:cNvSpPr/>
      </xdr:nvSpPr>
      <xdr:spPr>
        <a:xfrm>
          <a:off x="8699500" y="163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44083</xdr:rowOff>
    </xdr:from>
    <xdr:ext cx="534377" cy="259045"/>
    <xdr:sp macro="" textlink="">
      <xdr:nvSpPr>
        <xdr:cNvPr id="487" name="テキスト ボックス 486"/>
        <xdr:cNvSpPr txBox="1"/>
      </xdr:nvSpPr>
      <xdr:spPr>
        <a:xfrm>
          <a:off x="8483111" y="161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49140</xdr:rowOff>
    </xdr:from>
    <xdr:to>
      <xdr:col>41</xdr:col>
      <xdr:colOff>101600</xdr:colOff>
      <xdr:row>96</xdr:row>
      <xdr:rowOff>150740</xdr:rowOff>
    </xdr:to>
    <xdr:sp macro="" textlink="">
      <xdr:nvSpPr>
        <xdr:cNvPr id="488" name="楕円 487"/>
        <xdr:cNvSpPr/>
      </xdr:nvSpPr>
      <xdr:spPr>
        <a:xfrm>
          <a:off x="7810500" y="16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141867</xdr:rowOff>
    </xdr:from>
    <xdr:ext cx="534377" cy="259045"/>
    <xdr:sp macro="" textlink="">
      <xdr:nvSpPr>
        <xdr:cNvPr id="489" name="テキスト ボックス 488"/>
        <xdr:cNvSpPr txBox="1"/>
      </xdr:nvSpPr>
      <xdr:spPr>
        <a:xfrm>
          <a:off x="7594111" y="166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135679</xdr:rowOff>
    </xdr:from>
    <xdr:to>
      <xdr:col>85</xdr:col>
      <xdr:colOff>127000</xdr:colOff>
      <xdr:row>38</xdr:row>
      <xdr:rowOff>138040</xdr:rowOff>
    </xdr:to>
    <xdr:cxnSp macro="">
      <xdr:nvCxnSpPr>
        <xdr:cNvPr id="516" name="直線コネクタ 515"/>
        <xdr:cNvCxnSpPr/>
      </xdr:nvCxnSpPr>
      <xdr:spPr>
        <a:xfrm flipV="1">
          <a:off x="15481300" y="6650779"/>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138040</xdr:rowOff>
    </xdr:from>
    <xdr:to>
      <xdr:col>81</xdr:col>
      <xdr:colOff>50800</xdr:colOff>
      <xdr:row>38</xdr:row>
      <xdr:rowOff>139302</xdr:rowOff>
    </xdr:to>
    <xdr:cxnSp macro="">
      <xdr:nvCxnSpPr>
        <xdr:cNvPr id="519" name="直線コネクタ 518"/>
        <xdr:cNvCxnSpPr/>
      </xdr:nvCxnSpPr>
      <xdr:spPr>
        <a:xfrm flipV="1">
          <a:off x="14592300" y="665314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138491</xdr:rowOff>
    </xdr:from>
    <xdr:to>
      <xdr:col>76</xdr:col>
      <xdr:colOff>114300</xdr:colOff>
      <xdr:row>38</xdr:row>
      <xdr:rowOff>139302</xdr:rowOff>
    </xdr:to>
    <xdr:cxnSp macro="">
      <xdr:nvCxnSpPr>
        <xdr:cNvPr id="522" name="直線コネクタ 521"/>
        <xdr:cNvCxnSpPr/>
      </xdr:nvCxnSpPr>
      <xdr:spPr>
        <a:xfrm>
          <a:off x="13703300" y="6653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138491</xdr:rowOff>
    </xdr:from>
    <xdr:to>
      <xdr:col>71</xdr:col>
      <xdr:colOff>177800</xdr:colOff>
      <xdr:row>38</xdr:row>
      <xdr:rowOff>139177</xdr:rowOff>
    </xdr:to>
    <xdr:cxnSp macro="">
      <xdr:nvCxnSpPr>
        <xdr:cNvPr id="525" name="直線コネクタ 524"/>
        <xdr:cNvCxnSpPr/>
      </xdr:nvCxnSpPr>
      <xdr:spPr>
        <a:xfrm flipV="1">
          <a:off x="12814300" y="66535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84879</xdr:rowOff>
    </xdr:from>
    <xdr:to>
      <xdr:col>85</xdr:col>
      <xdr:colOff>177800</xdr:colOff>
      <xdr:row>39</xdr:row>
      <xdr:rowOff>15029</xdr:rowOff>
    </xdr:to>
    <xdr:sp macro="" textlink="">
      <xdr:nvSpPr>
        <xdr:cNvPr id="535" name="楕円 534"/>
        <xdr:cNvSpPr/>
      </xdr:nvSpPr>
      <xdr:spPr>
        <a:xfrm>
          <a:off x="16268700" y="65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469744" cy="259045"/>
    <xdr:sp macro="" textlink="">
      <xdr:nvSpPr>
        <xdr:cNvPr id="536" name="災害復旧事業費該当値テキスト"/>
        <xdr:cNvSpPr txBox="1"/>
      </xdr:nvSpPr>
      <xdr:spPr>
        <a:xfrm>
          <a:off x="16370300" y="65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87240</xdr:rowOff>
    </xdr:from>
    <xdr:to>
      <xdr:col>81</xdr:col>
      <xdr:colOff>101600</xdr:colOff>
      <xdr:row>39</xdr:row>
      <xdr:rowOff>17390</xdr:rowOff>
    </xdr:to>
    <xdr:sp macro="" textlink="">
      <xdr:nvSpPr>
        <xdr:cNvPr id="537" name="楕円 536"/>
        <xdr:cNvSpPr/>
      </xdr:nvSpPr>
      <xdr:spPr>
        <a:xfrm>
          <a:off x="15430500" y="66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8517</xdr:rowOff>
    </xdr:from>
    <xdr:ext cx="378565" cy="259045"/>
    <xdr:sp macro="" textlink="">
      <xdr:nvSpPr>
        <xdr:cNvPr id="538" name="テキスト ボックス 537"/>
        <xdr:cNvSpPr txBox="1"/>
      </xdr:nvSpPr>
      <xdr:spPr>
        <a:xfrm>
          <a:off x="15292017" y="6695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88502</xdr:rowOff>
    </xdr:from>
    <xdr:to>
      <xdr:col>76</xdr:col>
      <xdr:colOff>165100</xdr:colOff>
      <xdr:row>39</xdr:row>
      <xdr:rowOff>18652</xdr:rowOff>
    </xdr:to>
    <xdr:sp macro="" textlink="">
      <xdr:nvSpPr>
        <xdr:cNvPr id="539" name="楕円 538"/>
        <xdr:cNvSpPr/>
      </xdr:nvSpPr>
      <xdr:spPr>
        <a:xfrm>
          <a:off x="14541500" y="66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9779</xdr:rowOff>
    </xdr:from>
    <xdr:ext cx="378565" cy="259045"/>
    <xdr:sp macro="" textlink="">
      <xdr:nvSpPr>
        <xdr:cNvPr id="540" name="テキスト ボックス 539"/>
        <xdr:cNvSpPr txBox="1"/>
      </xdr:nvSpPr>
      <xdr:spPr>
        <a:xfrm>
          <a:off x="14403017" y="669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87691</xdr:rowOff>
    </xdr:from>
    <xdr:to>
      <xdr:col>72</xdr:col>
      <xdr:colOff>38100</xdr:colOff>
      <xdr:row>39</xdr:row>
      <xdr:rowOff>17841</xdr:rowOff>
    </xdr:to>
    <xdr:sp macro="" textlink="">
      <xdr:nvSpPr>
        <xdr:cNvPr id="541" name="楕円 540"/>
        <xdr:cNvSpPr/>
      </xdr:nvSpPr>
      <xdr:spPr>
        <a:xfrm>
          <a:off x="13652500" y="6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8968</xdr:rowOff>
    </xdr:from>
    <xdr:ext cx="378565" cy="259045"/>
    <xdr:sp macro="" textlink="">
      <xdr:nvSpPr>
        <xdr:cNvPr id="542" name="テキスト ボックス 541"/>
        <xdr:cNvSpPr txBox="1"/>
      </xdr:nvSpPr>
      <xdr:spPr>
        <a:xfrm>
          <a:off x="13514017" y="669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88377</xdr:rowOff>
    </xdr:from>
    <xdr:to>
      <xdr:col>67</xdr:col>
      <xdr:colOff>101600</xdr:colOff>
      <xdr:row>39</xdr:row>
      <xdr:rowOff>18527</xdr:rowOff>
    </xdr:to>
    <xdr:sp macro="" textlink="">
      <xdr:nvSpPr>
        <xdr:cNvPr id="543" name="楕円 542"/>
        <xdr:cNvSpPr/>
      </xdr:nvSpPr>
      <xdr:spPr>
        <a:xfrm>
          <a:off x="12763500" y="66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9654</xdr:rowOff>
    </xdr:from>
    <xdr:ext cx="378565" cy="259045"/>
    <xdr:sp macro="" textlink="">
      <xdr:nvSpPr>
        <xdr:cNvPr id="544" name="テキスト ボックス 543"/>
        <xdr:cNvSpPr txBox="1"/>
      </xdr:nvSpPr>
      <xdr:spPr>
        <a:xfrm>
          <a:off x="12625017" y="669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37364</xdr:rowOff>
    </xdr:from>
    <xdr:to>
      <xdr:col>85</xdr:col>
      <xdr:colOff>127000</xdr:colOff>
      <xdr:row>73</xdr:row>
      <xdr:rowOff>60920</xdr:rowOff>
    </xdr:to>
    <xdr:cxnSp macro="">
      <xdr:nvCxnSpPr>
        <xdr:cNvPr id="624" name="直線コネクタ 623"/>
        <xdr:cNvCxnSpPr/>
      </xdr:nvCxnSpPr>
      <xdr:spPr>
        <a:xfrm flipV="1">
          <a:off x="15481300" y="12210314"/>
          <a:ext cx="838200" cy="3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44210</xdr:rowOff>
    </xdr:from>
    <xdr:to>
      <xdr:col>81</xdr:col>
      <xdr:colOff>50800</xdr:colOff>
      <xdr:row>73</xdr:row>
      <xdr:rowOff>60920</xdr:rowOff>
    </xdr:to>
    <xdr:cxnSp macro="">
      <xdr:nvCxnSpPr>
        <xdr:cNvPr id="627" name="直線コネクタ 626"/>
        <xdr:cNvCxnSpPr/>
      </xdr:nvCxnSpPr>
      <xdr:spPr>
        <a:xfrm>
          <a:off x="14592300" y="1256006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44210</xdr:rowOff>
    </xdr:from>
    <xdr:to>
      <xdr:col>76</xdr:col>
      <xdr:colOff>114300</xdr:colOff>
      <xdr:row>73</xdr:row>
      <xdr:rowOff>105377</xdr:rowOff>
    </xdr:to>
    <xdr:cxnSp macro="">
      <xdr:nvCxnSpPr>
        <xdr:cNvPr id="630" name="直線コネクタ 629"/>
        <xdr:cNvCxnSpPr/>
      </xdr:nvCxnSpPr>
      <xdr:spPr>
        <a:xfrm flipV="1">
          <a:off x="13703300" y="12560060"/>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2" name="テキスト ボックス 631"/>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73929</xdr:rowOff>
    </xdr:from>
    <xdr:to>
      <xdr:col>71</xdr:col>
      <xdr:colOff>177800</xdr:colOff>
      <xdr:row>73</xdr:row>
      <xdr:rowOff>105377</xdr:rowOff>
    </xdr:to>
    <xdr:cxnSp macro="">
      <xdr:nvCxnSpPr>
        <xdr:cNvPr id="633" name="直線コネクタ 632"/>
        <xdr:cNvCxnSpPr/>
      </xdr:nvCxnSpPr>
      <xdr:spPr>
        <a:xfrm>
          <a:off x="12814300" y="12589779"/>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158014</xdr:rowOff>
    </xdr:from>
    <xdr:to>
      <xdr:col>85</xdr:col>
      <xdr:colOff>177800</xdr:colOff>
      <xdr:row>71</xdr:row>
      <xdr:rowOff>88164</xdr:rowOff>
    </xdr:to>
    <xdr:sp macro="" textlink="">
      <xdr:nvSpPr>
        <xdr:cNvPr id="643" name="楕円 642"/>
        <xdr:cNvSpPr/>
      </xdr:nvSpPr>
      <xdr:spPr>
        <a:xfrm>
          <a:off x="162687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9441</xdr:rowOff>
    </xdr:from>
    <xdr:ext cx="599010" cy="259045"/>
    <xdr:sp macro="" textlink="">
      <xdr:nvSpPr>
        <xdr:cNvPr id="644" name="公債費該当値テキスト"/>
        <xdr:cNvSpPr txBox="1"/>
      </xdr:nvSpPr>
      <xdr:spPr>
        <a:xfrm>
          <a:off x="16370300" y="1201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10120</xdr:rowOff>
    </xdr:from>
    <xdr:to>
      <xdr:col>81</xdr:col>
      <xdr:colOff>101600</xdr:colOff>
      <xdr:row>73</xdr:row>
      <xdr:rowOff>111720</xdr:rowOff>
    </xdr:to>
    <xdr:sp macro="" textlink="">
      <xdr:nvSpPr>
        <xdr:cNvPr id="645" name="楕円 644"/>
        <xdr:cNvSpPr/>
      </xdr:nvSpPr>
      <xdr:spPr>
        <a:xfrm>
          <a:off x="15430500" y="12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128247</xdr:rowOff>
    </xdr:from>
    <xdr:ext cx="534377" cy="259045"/>
    <xdr:sp macro="" textlink="">
      <xdr:nvSpPr>
        <xdr:cNvPr id="646" name="テキスト ボックス 645"/>
        <xdr:cNvSpPr txBox="1"/>
      </xdr:nvSpPr>
      <xdr:spPr>
        <a:xfrm>
          <a:off x="15214111" y="12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164860</xdr:rowOff>
    </xdr:from>
    <xdr:to>
      <xdr:col>76</xdr:col>
      <xdr:colOff>165100</xdr:colOff>
      <xdr:row>73</xdr:row>
      <xdr:rowOff>95010</xdr:rowOff>
    </xdr:to>
    <xdr:sp macro="" textlink="">
      <xdr:nvSpPr>
        <xdr:cNvPr id="647" name="楕円 646"/>
        <xdr:cNvSpPr/>
      </xdr:nvSpPr>
      <xdr:spPr>
        <a:xfrm>
          <a:off x="14541500" y="12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111537</xdr:rowOff>
    </xdr:from>
    <xdr:ext cx="534377" cy="259045"/>
    <xdr:sp macro="" textlink="">
      <xdr:nvSpPr>
        <xdr:cNvPr id="648" name="テキスト ボックス 647"/>
        <xdr:cNvSpPr txBox="1"/>
      </xdr:nvSpPr>
      <xdr:spPr>
        <a:xfrm>
          <a:off x="14325111" y="12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54577</xdr:rowOff>
    </xdr:from>
    <xdr:to>
      <xdr:col>72</xdr:col>
      <xdr:colOff>38100</xdr:colOff>
      <xdr:row>73</xdr:row>
      <xdr:rowOff>156177</xdr:rowOff>
    </xdr:to>
    <xdr:sp macro="" textlink="">
      <xdr:nvSpPr>
        <xdr:cNvPr id="649" name="楕円 648"/>
        <xdr:cNvSpPr/>
      </xdr:nvSpPr>
      <xdr:spPr>
        <a:xfrm>
          <a:off x="13652500" y="12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1254</xdr:rowOff>
    </xdr:from>
    <xdr:ext cx="534377" cy="259045"/>
    <xdr:sp macro="" textlink="">
      <xdr:nvSpPr>
        <xdr:cNvPr id="650" name="テキスト ボックス 649"/>
        <xdr:cNvSpPr txBox="1"/>
      </xdr:nvSpPr>
      <xdr:spPr>
        <a:xfrm>
          <a:off x="13436111" y="123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23129</xdr:rowOff>
    </xdr:from>
    <xdr:to>
      <xdr:col>67</xdr:col>
      <xdr:colOff>101600</xdr:colOff>
      <xdr:row>73</xdr:row>
      <xdr:rowOff>124729</xdr:rowOff>
    </xdr:to>
    <xdr:sp macro="" textlink="">
      <xdr:nvSpPr>
        <xdr:cNvPr id="651" name="楕円 650"/>
        <xdr:cNvSpPr/>
      </xdr:nvSpPr>
      <xdr:spPr>
        <a:xfrm>
          <a:off x="12763500" y="1253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141256</xdr:rowOff>
    </xdr:from>
    <xdr:ext cx="534377" cy="259045"/>
    <xdr:sp macro="" textlink="">
      <xdr:nvSpPr>
        <xdr:cNvPr id="652" name="テキスト ボックス 651"/>
        <xdr:cNvSpPr txBox="1"/>
      </xdr:nvSpPr>
      <xdr:spPr>
        <a:xfrm>
          <a:off x="12547111" y="123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141460</xdr:rowOff>
    </xdr:from>
    <xdr:to>
      <xdr:col>85</xdr:col>
      <xdr:colOff>127000</xdr:colOff>
      <xdr:row>98</xdr:row>
      <xdr:rowOff>161894</xdr:rowOff>
    </xdr:to>
    <xdr:cxnSp macro="">
      <xdr:nvCxnSpPr>
        <xdr:cNvPr id="681" name="直線コネクタ 680"/>
        <xdr:cNvCxnSpPr/>
      </xdr:nvCxnSpPr>
      <xdr:spPr>
        <a:xfrm flipV="1">
          <a:off x="15481300" y="16943560"/>
          <a:ext cx="8382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2"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161894</xdr:rowOff>
    </xdr:from>
    <xdr:to>
      <xdr:col>81</xdr:col>
      <xdr:colOff>50800</xdr:colOff>
      <xdr:row>99</xdr:row>
      <xdr:rowOff>2643</xdr:rowOff>
    </xdr:to>
    <xdr:cxnSp macro="">
      <xdr:nvCxnSpPr>
        <xdr:cNvPr id="684" name="直線コネクタ 683"/>
        <xdr:cNvCxnSpPr/>
      </xdr:nvCxnSpPr>
      <xdr:spPr>
        <a:xfrm flipV="1">
          <a:off x="14592300" y="16963994"/>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6" name="テキスト ボックス 685"/>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2643</xdr:rowOff>
    </xdr:from>
    <xdr:to>
      <xdr:col>76</xdr:col>
      <xdr:colOff>114300</xdr:colOff>
      <xdr:row>99</xdr:row>
      <xdr:rowOff>22999</xdr:rowOff>
    </xdr:to>
    <xdr:cxnSp macro="">
      <xdr:nvCxnSpPr>
        <xdr:cNvPr id="687" name="直線コネクタ 686"/>
        <xdr:cNvCxnSpPr/>
      </xdr:nvCxnSpPr>
      <xdr:spPr>
        <a:xfrm flipV="1">
          <a:off x="13703300" y="16976193"/>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69080</xdr:rowOff>
    </xdr:from>
    <xdr:ext cx="534377" cy="259045"/>
    <xdr:sp macro="" textlink="">
      <xdr:nvSpPr>
        <xdr:cNvPr id="689" name="テキスト ボックス 688"/>
        <xdr:cNvSpPr txBox="1"/>
      </xdr:nvSpPr>
      <xdr:spPr>
        <a:xfrm>
          <a:off x="14325111" y="17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17433</xdr:rowOff>
    </xdr:from>
    <xdr:to>
      <xdr:col>71</xdr:col>
      <xdr:colOff>177800</xdr:colOff>
      <xdr:row>99</xdr:row>
      <xdr:rowOff>22999</xdr:rowOff>
    </xdr:to>
    <xdr:cxnSp macro="">
      <xdr:nvCxnSpPr>
        <xdr:cNvPr id="690" name="直線コネクタ 689"/>
        <xdr:cNvCxnSpPr/>
      </xdr:nvCxnSpPr>
      <xdr:spPr>
        <a:xfrm>
          <a:off x="12814300" y="16990983"/>
          <a:ext cx="889000" cy="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2" name="テキスト ボックス 691"/>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90660</xdr:rowOff>
    </xdr:from>
    <xdr:to>
      <xdr:col>85</xdr:col>
      <xdr:colOff>177800</xdr:colOff>
      <xdr:row>99</xdr:row>
      <xdr:rowOff>20810</xdr:rowOff>
    </xdr:to>
    <xdr:sp macro="" textlink="">
      <xdr:nvSpPr>
        <xdr:cNvPr id="700" name="楕円 699"/>
        <xdr:cNvSpPr/>
      </xdr:nvSpPr>
      <xdr:spPr>
        <a:xfrm>
          <a:off x="16268700" y="168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50037</xdr:rowOff>
    </xdr:from>
    <xdr:ext cx="534377" cy="259045"/>
    <xdr:sp macro="" textlink="">
      <xdr:nvSpPr>
        <xdr:cNvPr id="701" name="積立金該当値テキスト"/>
        <xdr:cNvSpPr txBox="1"/>
      </xdr:nvSpPr>
      <xdr:spPr>
        <a:xfrm>
          <a:off x="16370300" y="166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111094</xdr:rowOff>
    </xdr:from>
    <xdr:to>
      <xdr:col>81</xdr:col>
      <xdr:colOff>101600</xdr:colOff>
      <xdr:row>99</xdr:row>
      <xdr:rowOff>41244</xdr:rowOff>
    </xdr:to>
    <xdr:sp macro="" textlink="">
      <xdr:nvSpPr>
        <xdr:cNvPr id="702" name="楕円 701"/>
        <xdr:cNvSpPr/>
      </xdr:nvSpPr>
      <xdr:spPr>
        <a:xfrm>
          <a:off x="15430500" y="169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57771</xdr:rowOff>
    </xdr:from>
    <xdr:ext cx="534377" cy="259045"/>
    <xdr:sp macro="" textlink="">
      <xdr:nvSpPr>
        <xdr:cNvPr id="703" name="テキスト ボックス 702"/>
        <xdr:cNvSpPr txBox="1"/>
      </xdr:nvSpPr>
      <xdr:spPr>
        <a:xfrm>
          <a:off x="15214111" y="166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123293</xdr:rowOff>
    </xdr:from>
    <xdr:to>
      <xdr:col>76</xdr:col>
      <xdr:colOff>165100</xdr:colOff>
      <xdr:row>99</xdr:row>
      <xdr:rowOff>53443</xdr:rowOff>
    </xdr:to>
    <xdr:sp macro="" textlink="">
      <xdr:nvSpPr>
        <xdr:cNvPr id="704" name="楕円 703"/>
        <xdr:cNvSpPr/>
      </xdr:nvSpPr>
      <xdr:spPr>
        <a:xfrm>
          <a:off x="14541500" y="169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69970</xdr:rowOff>
    </xdr:from>
    <xdr:ext cx="534377" cy="259045"/>
    <xdr:sp macro="" textlink="">
      <xdr:nvSpPr>
        <xdr:cNvPr id="705" name="テキスト ボックス 704"/>
        <xdr:cNvSpPr txBox="1"/>
      </xdr:nvSpPr>
      <xdr:spPr>
        <a:xfrm>
          <a:off x="14325111" y="167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143649</xdr:rowOff>
    </xdr:from>
    <xdr:to>
      <xdr:col>72</xdr:col>
      <xdr:colOff>38100</xdr:colOff>
      <xdr:row>99</xdr:row>
      <xdr:rowOff>73799</xdr:rowOff>
    </xdr:to>
    <xdr:sp macro="" textlink="">
      <xdr:nvSpPr>
        <xdr:cNvPr id="706" name="楕円 705"/>
        <xdr:cNvSpPr/>
      </xdr:nvSpPr>
      <xdr:spPr>
        <a:xfrm>
          <a:off x="13652500" y="1694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90326</xdr:rowOff>
    </xdr:from>
    <xdr:ext cx="534377" cy="259045"/>
    <xdr:sp macro="" textlink="">
      <xdr:nvSpPr>
        <xdr:cNvPr id="707" name="テキスト ボックス 706"/>
        <xdr:cNvSpPr txBox="1"/>
      </xdr:nvSpPr>
      <xdr:spPr>
        <a:xfrm>
          <a:off x="13436111" y="1672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138083</xdr:rowOff>
    </xdr:from>
    <xdr:to>
      <xdr:col>67</xdr:col>
      <xdr:colOff>101600</xdr:colOff>
      <xdr:row>99</xdr:row>
      <xdr:rowOff>68233</xdr:rowOff>
    </xdr:to>
    <xdr:sp macro="" textlink="">
      <xdr:nvSpPr>
        <xdr:cNvPr id="708" name="楕円 707"/>
        <xdr:cNvSpPr/>
      </xdr:nvSpPr>
      <xdr:spPr>
        <a:xfrm>
          <a:off x="12763500" y="169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84760</xdr:rowOff>
    </xdr:from>
    <xdr:ext cx="534377" cy="259045"/>
    <xdr:sp macro="" textlink="">
      <xdr:nvSpPr>
        <xdr:cNvPr id="709" name="テキスト ボックス 708"/>
        <xdr:cNvSpPr txBox="1"/>
      </xdr:nvSpPr>
      <xdr:spPr>
        <a:xfrm>
          <a:off x="12547111" y="167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74229</xdr:rowOff>
    </xdr:from>
    <xdr:to>
      <xdr:col>116</xdr:col>
      <xdr:colOff>63500</xdr:colOff>
      <xdr:row>36</xdr:row>
      <xdr:rowOff>134076</xdr:rowOff>
    </xdr:to>
    <xdr:cxnSp macro="">
      <xdr:nvCxnSpPr>
        <xdr:cNvPr id="736" name="直線コネクタ 735"/>
        <xdr:cNvCxnSpPr/>
      </xdr:nvCxnSpPr>
      <xdr:spPr>
        <a:xfrm>
          <a:off x="21323300" y="6246429"/>
          <a:ext cx="8382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7"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74229</xdr:rowOff>
    </xdr:from>
    <xdr:to>
      <xdr:col>111</xdr:col>
      <xdr:colOff>177800</xdr:colOff>
      <xdr:row>37</xdr:row>
      <xdr:rowOff>69154</xdr:rowOff>
    </xdr:to>
    <xdr:cxnSp macro="">
      <xdr:nvCxnSpPr>
        <xdr:cNvPr id="739" name="直線コネクタ 738"/>
        <xdr:cNvCxnSpPr/>
      </xdr:nvCxnSpPr>
      <xdr:spPr>
        <a:xfrm flipV="1">
          <a:off x="20434300" y="6246429"/>
          <a:ext cx="889000" cy="1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1" name="テキスト ボックス 740"/>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69154</xdr:rowOff>
    </xdr:from>
    <xdr:to>
      <xdr:col>107</xdr:col>
      <xdr:colOff>50800</xdr:colOff>
      <xdr:row>37</xdr:row>
      <xdr:rowOff>89088</xdr:rowOff>
    </xdr:to>
    <xdr:cxnSp macro="">
      <xdr:nvCxnSpPr>
        <xdr:cNvPr id="742" name="直線コネクタ 741"/>
        <xdr:cNvCxnSpPr/>
      </xdr:nvCxnSpPr>
      <xdr:spPr>
        <a:xfrm flipV="1">
          <a:off x="19545300" y="6412804"/>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4" name="テキスト ボックス 743"/>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89088</xdr:rowOff>
    </xdr:from>
    <xdr:to>
      <xdr:col>102</xdr:col>
      <xdr:colOff>114300</xdr:colOff>
      <xdr:row>37</xdr:row>
      <xdr:rowOff>109616</xdr:rowOff>
    </xdr:to>
    <xdr:cxnSp macro="">
      <xdr:nvCxnSpPr>
        <xdr:cNvPr id="745" name="直線コネクタ 744"/>
        <xdr:cNvCxnSpPr/>
      </xdr:nvCxnSpPr>
      <xdr:spPr>
        <a:xfrm flipV="1">
          <a:off x="18656300" y="6432738"/>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7" name="テキスト ボックス 746"/>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79991</xdr:rowOff>
    </xdr:from>
    <xdr:ext cx="469744" cy="259045"/>
    <xdr:sp macro="" textlink="">
      <xdr:nvSpPr>
        <xdr:cNvPr id="749" name="テキスト ボックス 748"/>
        <xdr:cNvSpPr txBox="1"/>
      </xdr:nvSpPr>
      <xdr:spPr>
        <a:xfrm>
          <a:off x="18421428"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83276</xdr:rowOff>
    </xdr:from>
    <xdr:to>
      <xdr:col>116</xdr:col>
      <xdr:colOff>114300</xdr:colOff>
      <xdr:row>37</xdr:row>
      <xdr:rowOff>13426</xdr:rowOff>
    </xdr:to>
    <xdr:sp macro="" textlink="">
      <xdr:nvSpPr>
        <xdr:cNvPr id="755" name="楕円 754"/>
        <xdr:cNvSpPr/>
      </xdr:nvSpPr>
      <xdr:spPr>
        <a:xfrm>
          <a:off x="22110700" y="6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106153</xdr:rowOff>
    </xdr:from>
    <xdr:ext cx="469744" cy="259045"/>
    <xdr:sp macro="" textlink="">
      <xdr:nvSpPr>
        <xdr:cNvPr id="756" name="投資及び出資金該当値テキスト"/>
        <xdr:cNvSpPr txBox="1"/>
      </xdr:nvSpPr>
      <xdr:spPr>
        <a:xfrm>
          <a:off x="22212300" y="61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23429</xdr:rowOff>
    </xdr:from>
    <xdr:to>
      <xdr:col>112</xdr:col>
      <xdr:colOff>38100</xdr:colOff>
      <xdr:row>36</xdr:row>
      <xdr:rowOff>125029</xdr:rowOff>
    </xdr:to>
    <xdr:sp macro="" textlink="">
      <xdr:nvSpPr>
        <xdr:cNvPr id="757" name="楕円 756"/>
        <xdr:cNvSpPr/>
      </xdr:nvSpPr>
      <xdr:spPr>
        <a:xfrm>
          <a:off x="21272500" y="61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141556</xdr:rowOff>
    </xdr:from>
    <xdr:ext cx="469744" cy="259045"/>
    <xdr:sp macro="" textlink="">
      <xdr:nvSpPr>
        <xdr:cNvPr id="758" name="テキスト ボックス 757"/>
        <xdr:cNvSpPr txBox="1"/>
      </xdr:nvSpPr>
      <xdr:spPr>
        <a:xfrm>
          <a:off x="21088428" y="59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18354</xdr:rowOff>
    </xdr:from>
    <xdr:to>
      <xdr:col>107</xdr:col>
      <xdr:colOff>101600</xdr:colOff>
      <xdr:row>37</xdr:row>
      <xdr:rowOff>119954</xdr:rowOff>
    </xdr:to>
    <xdr:sp macro="" textlink="">
      <xdr:nvSpPr>
        <xdr:cNvPr id="759" name="楕円 758"/>
        <xdr:cNvSpPr/>
      </xdr:nvSpPr>
      <xdr:spPr>
        <a:xfrm>
          <a:off x="20383500" y="63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136481</xdr:rowOff>
    </xdr:from>
    <xdr:ext cx="469744" cy="259045"/>
    <xdr:sp macro="" textlink="">
      <xdr:nvSpPr>
        <xdr:cNvPr id="760" name="テキスト ボックス 759"/>
        <xdr:cNvSpPr txBox="1"/>
      </xdr:nvSpPr>
      <xdr:spPr>
        <a:xfrm>
          <a:off x="20199428" y="613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38288</xdr:rowOff>
    </xdr:from>
    <xdr:to>
      <xdr:col>102</xdr:col>
      <xdr:colOff>165100</xdr:colOff>
      <xdr:row>37</xdr:row>
      <xdr:rowOff>139888</xdr:rowOff>
    </xdr:to>
    <xdr:sp macro="" textlink="">
      <xdr:nvSpPr>
        <xdr:cNvPr id="761" name="楕円 760"/>
        <xdr:cNvSpPr/>
      </xdr:nvSpPr>
      <xdr:spPr>
        <a:xfrm>
          <a:off x="19494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156415</xdr:rowOff>
    </xdr:from>
    <xdr:ext cx="469744" cy="259045"/>
    <xdr:sp macro="" textlink="">
      <xdr:nvSpPr>
        <xdr:cNvPr id="762" name="テキスト ボックス 761"/>
        <xdr:cNvSpPr txBox="1"/>
      </xdr:nvSpPr>
      <xdr:spPr>
        <a:xfrm>
          <a:off x="19310428" y="61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58816</xdr:rowOff>
    </xdr:from>
    <xdr:to>
      <xdr:col>98</xdr:col>
      <xdr:colOff>38100</xdr:colOff>
      <xdr:row>37</xdr:row>
      <xdr:rowOff>160417</xdr:rowOff>
    </xdr:to>
    <xdr:sp macro="" textlink="">
      <xdr:nvSpPr>
        <xdr:cNvPr id="763" name="楕円 762"/>
        <xdr:cNvSpPr/>
      </xdr:nvSpPr>
      <xdr:spPr>
        <a:xfrm>
          <a:off x="18605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5493</xdr:rowOff>
    </xdr:from>
    <xdr:ext cx="469744" cy="259045"/>
    <xdr:sp macro="" textlink="">
      <xdr:nvSpPr>
        <xdr:cNvPr id="764" name="テキスト ボックス 763"/>
        <xdr:cNvSpPr txBox="1"/>
      </xdr:nvSpPr>
      <xdr:spPr>
        <a:xfrm>
          <a:off x="18421428"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106804</xdr:rowOff>
    </xdr:from>
    <xdr:to>
      <xdr:col>116</xdr:col>
      <xdr:colOff>63500</xdr:colOff>
      <xdr:row>58</xdr:row>
      <xdr:rowOff>114074</xdr:rowOff>
    </xdr:to>
    <xdr:cxnSp macro="">
      <xdr:nvCxnSpPr>
        <xdr:cNvPr id="791" name="直線コネクタ 790"/>
        <xdr:cNvCxnSpPr/>
      </xdr:nvCxnSpPr>
      <xdr:spPr>
        <a:xfrm>
          <a:off x="21323300" y="10050904"/>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103261</xdr:rowOff>
    </xdr:from>
    <xdr:to>
      <xdr:col>111</xdr:col>
      <xdr:colOff>177800</xdr:colOff>
      <xdr:row>58</xdr:row>
      <xdr:rowOff>106804</xdr:rowOff>
    </xdr:to>
    <xdr:cxnSp macro="">
      <xdr:nvCxnSpPr>
        <xdr:cNvPr id="794" name="直線コネクタ 793"/>
        <xdr:cNvCxnSpPr/>
      </xdr:nvCxnSpPr>
      <xdr:spPr>
        <a:xfrm>
          <a:off x="20434300" y="1004736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88974</xdr:rowOff>
    </xdr:from>
    <xdr:to>
      <xdr:col>107</xdr:col>
      <xdr:colOff>50800</xdr:colOff>
      <xdr:row>58</xdr:row>
      <xdr:rowOff>103261</xdr:rowOff>
    </xdr:to>
    <xdr:cxnSp macro="">
      <xdr:nvCxnSpPr>
        <xdr:cNvPr id="797" name="直線コネクタ 796"/>
        <xdr:cNvCxnSpPr/>
      </xdr:nvCxnSpPr>
      <xdr:spPr>
        <a:xfrm>
          <a:off x="19545300" y="1003307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85796</xdr:rowOff>
    </xdr:from>
    <xdr:to>
      <xdr:col>102</xdr:col>
      <xdr:colOff>114300</xdr:colOff>
      <xdr:row>58</xdr:row>
      <xdr:rowOff>88974</xdr:rowOff>
    </xdr:to>
    <xdr:cxnSp macro="">
      <xdr:nvCxnSpPr>
        <xdr:cNvPr id="800" name="直線コネクタ 799"/>
        <xdr:cNvCxnSpPr/>
      </xdr:nvCxnSpPr>
      <xdr:spPr>
        <a:xfrm>
          <a:off x="18656300" y="1002989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63274</xdr:rowOff>
    </xdr:from>
    <xdr:to>
      <xdr:col>116</xdr:col>
      <xdr:colOff>114300</xdr:colOff>
      <xdr:row>58</xdr:row>
      <xdr:rowOff>164874</xdr:rowOff>
    </xdr:to>
    <xdr:sp macro="" textlink="">
      <xdr:nvSpPr>
        <xdr:cNvPr id="810" name="楕円 809"/>
        <xdr:cNvSpPr/>
      </xdr:nvSpPr>
      <xdr:spPr>
        <a:xfrm>
          <a:off x="221107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149651</xdr:rowOff>
    </xdr:from>
    <xdr:ext cx="469744" cy="259045"/>
    <xdr:sp macro="" textlink="">
      <xdr:nvSpPr>
        <xdr:cNvPr id="811" name="貸付金該当値テキスト"/>
        <xdr:cNvSpPr txBox="1"/>
      </xdr:nvSpPr>
      <xdr:spPr>
        <a:xfrm>
          <a:off x="22212300" y="99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56004</xdr:rowOff>
    </xdr:from>
    <xdr:to>
      <xdr:col>112</xdr:col>
      <xdr:colOff>38100</xdr:colOff>
      <xdr:row>58</xdr:row>
      <xdr:rowOff>157604</xdr:rowOff>
    </xdr:to>
    <xdr:sp macro="" textlink="">
      <xdr:nvSpPr>
        <xdr:cNvPr id="812" name="楕円 811"/>
        <xdr:cNvSpPr/>
      </xdr:nvSpPr>
      <xdr:spPr>
        <a:xfrm>
          <a:off x="21272500" y="100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148731</xdr:rowOff>
    </xdr:from>
    <xdr:ext cx="469744" cy="259045"/>
    <xdr:sp macro="" textlink="">
      <xdr:nvSpPr>
        <xdr:cNvPr id="813" name="テキスト ボックス 812"/>
        <xdr:cNvSpPr txBox="1"/>
      </xdr:nvSpPr>
      <xdr:spPr>
        <a:xfrm>
          <a:off x="21088428" y="1009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52461</xdr:rowOff>
    </xdr:from>
    <xdr:to>
      <xdr:col>107</xdr:col>
      <xdr:colOff>101600</xdr:colOff>
      <xdr:row>58</xdr:row>
      <xdr:rowOff>154061</xdr:rowOff>
    </xdr:to>
    <xdr:sp macro="" textlink="">
      <xdr:nvSpPr>
        <xdr:cNvPr id="814" name="楕円 813"/>
        <xdr:cNvSpPr/>
      </xdr:nvSpPr>
      <xdr:spPr>
        <a:xfrm>
          <a:off x="203835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145188</xdr:rowOff>
    </xdr:from>
    <xdr:ext cx="469744" cy="259045"/>
    <xdr:sp macro="" textlink="">
      <xdr:nvSpPr>
        <xdr:cNvPr id="815" name="テキスト ボックス 814"/>
        <xdr:cNvSpPr txBox="1"/>
      </xdr:nvSpPr>
      <xdr:spPr>
        <a:xfrm>
          <a:off x="20199428" y="100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38174</xdr:rowOff>
    </xdr:from>
    <xdr:to>
      <xdr:col>102</xdr:col>
      <xdr:colOff>165100</xdr:colOff>
      <xdr:row>58</xdr:row>
      <xdr:rowOff>139774</xdr:rowOff>
    </xdr:to>
    <xdr:sp macro="" textlink="">
      <xdr:nvSpPr>
        <xdr:cNvPr id="816" name="楕円 815"/>
        <xdr:cNvSpPr/>
      </xdr:nvSpPr>
      <xdr:spPr>
        <a:xfrm>
          <a:off x="19494500" y="99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130901</xdr:rowOff>
    </xdr:from>
    <xdr:ext cx="469744" cy="259045"/>
    <xdr:sp macro="" textlink="">
      <xdr:nvSpPr>
        <xdr:cNvPr id="817" name="テキスト ボックス 816"/>
        <xdr:cNvSpPr txBox="1"/>
      </xdr:nvSpPr>
      <xdr:spPr>
        <a:xfrm>
          <a:off x="19310428" y="100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34996</xdr:rowOff>
    </xdr:from>
    <xdr:to>
      <xdr:col>98</xdr:col>
      <xdr:colOff>38100</xdr:colOff>
      <xdr:row>58</xdr:row>
      <xdr:rowOff>136596</xdr:rowOff>
    </xdr:to>
    <xdr:sp macro="" textlink="">
      <xdr:nvSpPr>
        <xdr:cNvPr id="818" name="楕円 817"/>
        <xdr:cNvSpPr/>
      </xdr:nvSpPr>
      <xdr:spPr>
        <a:xfrm>
          <a:off x="18605500" y="99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127723</xdr:rowOff>
    </xdr:from>
    <xdr:ext cx="469744" cy="259045"/>
    <xdr:sp macro="" textlink="">
      <xdr:nvSpPr>
        <xdr:cNvPr id="819" name="テキスト ボックス 818"/>
        <xdr:cNvSpPr txBox="1"/>
      </xdr:nvSpPr>
      <xdr:spPr>
        <a:xfrm>
          <a:off x="18421428" y="100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161303</xdr:rowOff>
    </xdr:from>
    <xdr:to>
      <xdr:col>116</xdr:col>
      <xdr:colOff>62864</xdr:colOff>
      <xdr:row>77</xdr:row>
      <xdr:rowOff>129870</xdr:rowOff>
    </xdr:to>
    <xdr:cxnSp macro="">
      <xdr:nvCxnSpPr>
        <xdr:cNvPr id="844" name="直線コネクタ 843"/>
        <xdr:cNvCxnSpPr/>
      </xdr:nvCxnSpPr>
      <xdr:spPr>
        <a:xfrm flipV="1">
          <a:off x="22159595" y="12334253"/>
          <a:ext cx="1269" cy="99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133697</xdr:rowOff>
    </xdr:from>
    <xdr:ext cx="534377" cy="259045"/>
    <xdr:sp macro="" textlink="">
      <xdr:nvSpPr>
        <xdr:cNvPr id="845" name="繰出金最小値テキスト"/>
        <xdr:cNvSpPr txBox="1"/>
      </xdr:nvSpPr>
      <xdr:spPr>
        <a:xfrm>
          <a:off x="22212300" y="133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129870</xdr:rowOff>
    </xdr:from>
    <xdr:to>
      <xdr:col>116</xdr:col>
      <xdr:colOff>152400</xdr:colOff>
      <xdr:row>77</xdr:row>
      <xdr:rowOff>129870</xdr:rowOff>
    </xdr:to>
    <xdr:cxnSp macro="">
      <xdr:nvCxnSpPr>
        <xdr:cNvPr id="846" name="直線コネクタ 845"/>
        <xdr:cNvCxnSpPr/>
      </xdr:nvCxnSpPr>
      <xdr:spPr>
        <a:xfrm>
          <a:off x="22072600" y="1333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107980</xdr:rowOff>
    </xdr:from>
    <xdr:ext cx="534377" cy="259045"/>
    <xdr:sp macro="" textlink="">
      <xdr:nvSpPr>
        <xdr:cNvPr id="847" name="繰出金最大値テキスト"/>
        <xdr:cNvSpPr txBox="1"/>
      </xdr:nvSpPr>
      <xdr:spPr>
        <a:xfrm>
          <a:off x="22212300" y="121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161303</xdr:rowOff>
    </xdr:from>
    <xdr:to>
      <xdr:col>116</xdr:col>
      <xdr:colOff>152400</xdr:colOff>
      <xdr:row>71</xdr:row>
      <xdr:rowOff>161303</xdr:rowOff>
    </xdr:to>
    <xdr:cxnSp macro="">
      <xdr:nvCxnSpPr>
        <xdr:cNvPr id="848" name="直線コネクタ 847"/>
        <xdr:cNvCxnSpPr/>
      </xdr:nvCxnSpPr>
      <xdr:spPr>
        <a:xfrm>
          <a:off x="22072600" y="123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122536</xdr:rowOff>
    </xdr:from>
    <xdr:to>
      <xdr:col>116</xdr:col>
      <xdr:colOff>63500</xdr:colOff>
      <xdr:row>72</xdr:row>
      <xdr:rowOff>135642</xdr:rowOff>
    </xdr:to>
    <xdr:cxnSp macro="">
      <xdr:nvCxnSpPr>
        <xdr:cNvPr id="849" name="直線コネクタ 848"/>
        <xdr:cNvCxnSpPr/>
      </xdr:nvCxnSpPr>
      <xdr:spPr>
        <a:xfrm flipV="1">
          <a:off x="21323300" y="12466936"/>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163263</xdr:rowOff>
    </xdr:from>
    <xdr:ext cx="534377" cy="259045"/>
    <xdr:sp macro="" textlink="">
      <xdr:nvSpPr>
        <xdr:cNvPr id="850" name="繰出金平均値テキスト"/>
        <xdr:cNvSpPr txBox="1"/>
      </xdr:nvSpPr>
      <xdr:spPr>
        <a:xfrm>
          <a:off x="22212300" y="128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13386</xdr:rowOff>
    </xdr:from>
    <xdr:to>
      <xdr:col>116</xdr:col>
      <xdr:colOff>114300</xdr:colOff>
      <xdr:row>75</xdr:row>
      <xdr:rowOff>114986</xdr:rowOff>
    </xdr:to>
    <xdr:sp macro="" textlink="">
      <xdr:nvSpPr>
        <xdr:cNvPr id="851" name="フローチャート: 判断 850"/>
        <xdr:cNvSpPr/>
      </xdr:nvSpPr>
      <xdr:spPr>
        <a:xfrm>
          <a:off x="221107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143186</xdr:rowOff>
    </xdr:from>
    <xdr:to>
      <xdr:col>111</xdr:col>
      <xdr:colOff>177800</xdr:colOff>
      <xdr:row>72</xdr:row>
      <xdr:rowOff>135642</xdr:rowOff>
    </xdr:to>
    <xdr:cxnSp macro="">
      <xdr:nvCxnSpPr>
        <xdr:cNvPr id="852" name="直線コネクタ 851"/>
        <xdr:cNvCxnSpPr/>
      </xdr:nvCxnSpPr>
      <xdr:spPr>
        <a:xfrm>
          <a:off x="20434300" y="12316136"/>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160624</xdr:rowOff>
    </xdr:from>
    <xdr:to>
      <xdr:col>112</xdr:col>
      <xdr:colOff>38100</xdr:colOff>
      <xdr:row>75</xdr:row>
      <xdr:rowOff>90774</xdr:rowOff>
    </xdr:to>
    <xdr:sp macro="" textlink="">
      <xdr:nvSpPr>
        <xdr:cNvPr id="853" name="フローチャート: 判断 852"/>
        <xdr:cNvSpPr/>
      </xdr:nvSpPr>
      <xdr:spPr>
        <a:xfrm>
          <a:off x="21272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81901</xdr:rowOff>
    </xdr:from>
    <xdr:ext cx="534377" cy="259045"/>
    <xdr:sp macro="" textlink="">
      <xdr:nvSpPr>
        <xdr:cNvPr id="854" name="テキスト ボックス 853"/>
        <xdr:cNvSpPr txBox="1"/>
      </xdr:nvSpPr>
      <xdr:spPr>
        <a:xfrm>
          <a:off x="21056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143186</xdr:rowOff>
    </xdr:from>
    <xdr:to>
      <xdr:col>107</xdr:col>
      <xdr:colOff>50800</xdr:colOff>
      <xdr:row>72</xdr:row>
      <xdr:rowOff>10770</xdr:rowOff>
    </xdr:to>
    <xdr:cxnSp macro="">
      <xdr:nvCxnSpPr>
        <xdr:cNvPr id="855" name="直線コネクタ 854"/>
        <xdr:cNvCxnSpPr/>
      </xdr:nvCxnSpPr>
      <xdr:spPr>
        <a:xfrm flipV="1">
          <a:off x="19545300" y="12316136"/>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80708</xdr:rowOff>
    </xdr:from>
    <xdr:to>
      <xdr:col>107</xdr:col>
      <xdr:colOff>101600</xdr:colOff>
      <xdr:row>75</xdr:row>
      <xdr:rowOff>10858</xdr:rowOff>
    </xdr:to>
    <xdr:sp macro="" textlink="">
      <xdr:nvSpPr>
        <xdr:cNvPr id="856" name="フローチャート: 判断 855"/>
        <xdr:cNvSpPr/>
      </xdr:nvSpPr>
      <xdr:spPr>
        <a:xfrm>
          <a:off x="20383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1985</xdr:rowOff>
    </xdr:from>
    <xdr:ext cx="534377" cy="259045"/>
    <xdr:sp macro="" textlink="">
      <xdr:nvSpPr>
        <xdr:cNvPr id="857" name="テキスト ボックス 856"/>
        <xdr:cNvSpPr txBox="1"/>
      </xdr:nvSpPr>
      <xdr:spPr>
        <a:xfrm>
          <a:off x="20167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10770</xdr:rowOff>
    </xdr:from>
    <xdr:to>
      <xdr:col>102</xdr:col>
      <xdr:colOff>114300</xdr:colOff>
      <xdr:row>72</xdr:row>
      <xdr:rowOff>66910</xdr:rowOff>
    </xdr:to>
    <xdr:cxnSp macro="">
      <xdr:nvCxnSpPr>
        <xdr:cNvPr id="858" name="直線コネクタ 857"/>
        <xdr:cNvCxnSpPr/>
      </xdr:nvCxnSpPr>
      <xdr:spPr>
        <a:xfrm flipV="1">
          <a:off x="18656300" y="12355170"/>
          <a:ext cx="889000" cy="5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9" name="フローチャート: 判断 858"/>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109294</xdr:rowOff>
    </xdr:from>
    <xdr:ext cx="534377" cy="259045"/>
    <xdr:sp macro="" textlink="">
      <xdr:nvSpPr>
        <xdr:cNvPr id="860" name="テキスト ボックス 859"/>
        <xdr:cNvSpPr txBox="1"/>
      </xdr:nvSpPr>
      <xdr:spPr>
        <a:xfrm>
          <a:off x="19278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61" name="フローチャート: 判断 860"/>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134745</xdr:rowOff>
    </xdr:from>
    <xdr:ext cx="534377" cy="259045"/>
    <xdr:sp macro="" textlink="">
      <xdr:nvSpPr>
        <xdr:cNvPr id="862" name="テキスト ボックス 861"/>
        <xdr:cNvSpPr txBox="1"/>
      </xdr:nvSpPr>
      <xdr:spPr>
        <a:xfrm>
          <a:off x="18389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71736</xdr:rowOff>
    </xdr:from>
    <xdr:to>
      <xdr:col>116</xdr:col>
      <xdr:colOff>114300</xdr:colOff>
      <xdr:row>73</xdr:row>
      <xdr:rowOff>1886</xdr:rowOff>
    </xdr:to>
    <xdr:sp macro="" textlink="">
      <xdr:nvSpPr>
        <xdr:cNvPr id="868" name="楕円 867"/>
        <xdr:cNvSpPr/>
      </xdr:nvSpPr>
      <xdr:spPr>
        <a:xfrm>
          <a:off x="22110700" y="124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94613</xdr:rowOff>
    </xdr:from>
    <xdr:ext cx="534377" cy="259045"/>
    <xdr:sp macro="" textlink="">
      <xdr:nvSpPr>
        <xdr:cNvPr id="869" name="繰出金該当値テキスト"/>
        <xdr:cNvSpPr txBox="1"/>
      </xdr:nvSpPr>
      <xdr:spPr>
        <a:xfrm>
          <a:off x="22212300" y="122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84842</xdr:rowOff>
    </xdr:from>
    <xdr:to>
      <xdr:col>112</xdr:col>
      <xdr:colOff>38100</xdr:colOff>
      <xdr:row>73</xdr:row>
      <xdr:rowOff>14992</xdr:rowOff>
    </xdr:to>
    <xdr:sp macro="" textlink="">
      <xdr:nvSpPr>
        <xdr:cNvPr id="870" name="楕円 869"/>
        <xdr:cNvSpPr/>
      </xdr:nvSpPr>
      <xdr:spPr>
        <a:xfrm>
          <a:off x="21272500" y="12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31519</xdr:rowOff>
    </xdr:from>
    <xdr:ext cx="534377" cy="259045"/>
    <xdr:sp macro="" textlink="">
      <xdr:nvSpPr>
        <xdr:cNvPr id="871" name="テキスト ボックス 870"/>
        <xdr:cNvSpPr txBox="1"/>
      </xdr:nvSpPr>
      <xdr:spPr>
        <a:xfrm>
          <a:off x="21056111" y="12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92386</xdr:rowOff>
    </xdr:from>
    <xdr:to>
      <xdr:col>107</xdr:col>
      <xdr:colOff>101600</xdr:colOff>
      <xdr:row>72</xdr:row>
      <xdr:rowOff>22536</xdr:rowOff>
    </xdr:to>
    <xdr:sp macro="" textlink="">
      <xdr:nvSpPr>
        <xdr:cNvPr id="872" name="楕円 871"/>
        <xdr:cNvSpPr/>
      </xdr:nvSpPr>
      <xdr:spPr>
        <a:xfrm>
          <a:off x="20383500" y="12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39063</xdr:rowOff>
    </xdr:from>
    <xdr:ext cx="534377" cy="259045"/>
    <xdr:sp macro="" textlink="">
      <xdr:nvSpPr>
        <xdr:cNvPr id="873" name="テキスト ボックス 872"/>
        <xdr:cNvSpPr txBox="1"/>
      </xdr:nvSpPr>
      <xdr:spPr>
        <a:xfrm>
          <a:off x="20167111" y="120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131420</xdr:rowOff>
    </xdr:from>
    <xdr:to>
      <xdr:col>102</xdr:col>
      <xdr:colOff>165100</xdr:colOff>
      <xdr:row>72</xdr:row>
      <xdr:rowOff>61570</xdr:rowOff>
    </xdr:to>
    <xdr:sp macro="" textlink="">
      <xdr:nvSpPr>
        <xdr:cNvPr id="874" name="楕円 873"/>
        <xdr:cNvSpPr/>
      </xdr:nvSpPr>
      <xdr:spPr>
        <a:xfrm>
          <a:off x="19494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78097</xdr:rowOff>
    </xdr:from>
    <xdr:ext cx="534377" cy="259045"/>
    <xdr:sp macro="" textlink="">
      <xdr:nvSpPr>
        <xdr:cNvPr id="875" name="テキスト ボックス 874"/>
        <xdr:cNvSpPr txBox="1"/>
      </xdr:nvSpPr>
      <xdr:spPr>
        <a:xfrm>
          <a:off x="19278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16110</xdr:rowOff>
    </xdr:from>
    <xdr:to>
      <xdr:col>98</xdr:col>
      <xdr:colOff>38100</xdr:colOff>
      <xdr:row>72</xdr:row>
      <xdr:rowOff>117710</xdr:rowOff>
    </xdr:to>
    <xdr:sp macro="" textlink="">
      <xdr:nvSpPr>
        <xdr:cNvPr id="876" name="楕円 875"/>
        <xdr:cNvSpPr/>
      </xdr:nvSpPr>
      <xdr:spPr>
        <a:xfrm>
          <a:off x="18605500" y="123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134237</xdr:rowOff>
    </xdr:from>
    <xdr:ext cx="534377" cy="259045"/>
    <xdr:sp macro="" textlink="">
      <xdr:nvSpPr>
        <xdr:cNvPr id="877" name="テキスト ボックス 876"/>
        <xdr:cNvSpPr txBox="1"/>
      </xdr:nvSpPr>
      <xdr:spPr>
        <a:xfrm>
          <a:off x="18389111" y="121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歳出決算総額は、住民一人当たり約</a:t>
          </a:r>
          <a:r>
            <a:rPr lang="en-US" altLang="ja-JP" sz="1100" b="0" i="0" u="none" strike="noStrike" baseline="0" smtClean="0">
              <a:solidFill>
                <a:schemeClr val="dk1"/>
              </a:solidFill>
              <a:latin typeface="+mn-lt"/>
              <a:ea typeface="+mn-ea"/>
              <a:cs typeface="+mn-cs"/>
            </a:rPr>
            <a:t>862,404</a:t>
          </a:r>
          <a:r>
            <a:rPr lang="ja-JP" altLang="en-US" sz="1100" b="0" i="0" u="none" strike="noStrike" baseline="0" smtClean="0">
              <a:solidFill>
                <a:schemeClr val="dk1"/>
              </a:solidFill>
              <a:latin typeface="+mn-lt"/>
              <a:ea typeface="+mn-ea"/>
              <a:cs typeface="+mn-cs"/>
            </a:rPr>
            <a:t>円となっている。主な構成項目である人件費は、住民一人当たり</a:t>
          </a:r>
          <a:r>
            <a:rPr lang="en-US" altLang="ja-JP" sz="1100" b="0" i="0" u="none" strike="noStrike" baseline="0" smtClean="0">
              <a:solidFill>
                <a:schemeClr val="dk1"/>
              </a:solidFill>
              <a:latin typeface="+mn-lt"/>
              <a:ea typeface="+mn-ea"/>
              <a:cs typeface="+mn-cs"/>
            </a:rPr>
            <a:t>133,969</a:t>
          </a:r>
          <a:r>
            <a:rPr lang="ja-JP" altLang="en-US" sz="1100" b="0" i="0" u="none" strike="noStrike" baseline="0" smtClean="0">
              <a:solidFill>
                <a:schemeClr val="dk1"/>
              </a:solidFill>
              <a:latin typeface="+mn-lt"/>
              <a:ea typeface="+mn-ea"/>
              <a:cs typeface="+mn-cs"/>
            </a:rPr>
            <a:t>円となっており、人口減少の影響もあり何年増加傾向に傾向にある。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effectLst/>
              <a:latin typeface="+mn-lt"/>
              <a:ea typeface="+mn-ea"/>
              <a:cs typeface="+mn-cs"/>
            </a:rPr>
            <a:t>　また、公債費が</a:t>
          </a:r>
          <a:r>
            <a:rPr kumimoji="1" lang="en-US" altLang="ja-JP" sz="1100" b="0" i="0" u="none" strike="noStrike" baseline="0" smtClean="0">
              <a:solidFill>
                <a:schemeClr val="dk1"/>
              </a:solidFill>
              <a:effectLst/>
              <a:latin typeface="+mn-lt"/>
              <a:ea typeface="+mn-ea"/>
              <a:cs typeface="+mn-cs"/>
            </a:rPr>
            <a:t>1,004,248</a:t>
          </a:r>
          <a:r>
            <a:rPr kumimoji="1" lang="ja-JP" altLang="en-US" sz="1100" b="0" i="0" u="none" strike="noStrike" baseline="0" smtClean="0">
              <a:solidFill>
                <a:schemeClr val="dk1"/>
              </a:solidFill>
              <a:effectLst/>
              <a:latin typeface="+mn-lt"/>
              <a:ea typeface="+mn-ea"/>
              <a:cs typeface="+mn-cs"/>
            </a:rPr>
            <a:t>千円の繰上償還を実施した影響により前年比で人口一人当たり</a:t>
          </a:r>
          <a:r>
            <a:rPr kumimoji="1" lang="en-US" altLang="ja-JP" sz="1100" b="0" i="0" u="none" strike="noStrike" baseline="0" smtClean="0">
              <a:solidFill>
                <a:schemeClr val="dk1"/>
              </a:solidFill>
              <a:effectLst/>
              <a:latin typeface="+mn-lt"/>
              <a:ea typeface="+mn-ea"/>
              <a:cs typeface="+mn-cs"/>
            </a:rPr>
            <a:t>33,664</a:t>
          </a:r>
          <a:r>
            <a:rPr kumimoji="1" lang="ja-JP" altLang="en-US" sz="1100" b="0" i="0" u="none" strike="noStrike" baseline="0" smtClean="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　また、ふるさと応援寄附金の増加に伴い、補助費等・物件費・積立金が増加している。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28,736
28,511
318.10
25,251,894
24,782,068
408,251
12,219,881
20,427,586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34</xdr:row>
      <xdr:rowOff>164465</xdr:rowOff>
    </xdr:to>
    <xdr:cxnSp macro="">
      <xdr:nvCxnSpPr>
        <xdr:cNvPr id="61" name="直線コネクタ 60"/>
        <xdr:cNvCxnSpPr/>
      </xdr:nvCxnSpPr>
      <xdr:spPr>
        <a:xfrm flipV="1">
          <a:off x="3797300" y="5959094"/>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49593</xdr:rowOff>
    </xdr:from>
    <xdr:to>
      <xdr:col>19</xdr:col>
      <xdr:colOff>177800</xdr:colOff>
      <xdr:row>34</xdr:row>
      <xdr:rowOff>164465</xdr:rowOff>
    </xdr:to>
    <xdr:cxnSp macro="">
      <xdr:nvCxnSpPr>
        <xdr:cNvPr id="64" name="直線コネクタ 63"/>
        <xdr:cNvCxnSpPr/>
      </xdr:nvCxnSpPr>
      <xdr:spPr>
        <a:xfrm>
          <a:off x="2908300" y="5878893"/>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49593</xdr:rowOff>
    </xdr:from>
    <xdr:to>
      <xdr:col>15</xdr:col>
      <xdr:colOff>50800</xdr:colOff>
      <xdr:row>34</xdr:row>
      <xdr:rowOff>76264</xdr:rowOff>
    </xdr:to>
    <xdr:cxnSp macro="">
      <xdr:nvCxnSpPr>
        <xdr:cNvPr id="67" name="直線コネクタ 66"/>
        <xdr:cNvCxnSpPr/>
      </xdr:nvCxnSpPr>
      <xdr:spPr>
        <a:xfrm flipV="1">
          <a:off x="2019300" y="5878893"/>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42545</xdr:rowOff>
    </xdr:from>
    <xdr:to>
      <xdr:col>10</xdr:col>
      <xdr:colOff>114300</xdr:colOff>
      <xdr:row>34</xdr:row>
      <xdr:rowOff>76264</xdr:rowOff>
    </xdr:to>
    <xdr:cxnSp macro="">
      <xdr:nvCxnSpPr>
        <xdr:cNvPr id="70" name="直線コネクタ 69"/>
        <xdr:cNvCxnSpPr/>
      </xdr:nvCxnSpPr>
      <xdr:spPr>
        <a:xfrm>
          <a:off x="1130300" y="587184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78994</xdr:rowOff>
    </xdr:from>
    <xdr:to>
      <xdr:col>24</xdr:col>
      <xdr:colOff>114300</xdr:colOff>
      <xdr:row>35</xdr:row>
      <xdr:rowOff>9144</xdr:rowOff>
    </xdr:to>
    <xdr:sp macro="" textlink="">
      <xdr:nvSpPr>
        <xdr:cNvPr id="80" name="楕円 79"/>
        <xdr:cNvSpPr/>
      </xdr:nvSpPr>
      <xdr:spPr>
        <a:xfrm>
          <a:off x="4584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101871</xdr:rowOff>
    </xdr:from>
    <xdr:ext cx="469744" cy="259045"/>
    <xdr:sp macro="" textlink="">
      <xdr:nvSpPr>
        <xdr:cNvPr id="81" name="議会費該当値テキスト"/>
        <xdr:cNvSpPr txBox="1"/>
      </xdr:nvSpPr>
      <xdr:spPr>
        <a:xfrm>
          <a:off x="4686300"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113665</xdr:rowOff>
    </xdr:from>
    <xdr:to>
      <xdr:col>20</xdr:col>
      <xdr:colOff>38100</xdr:colOff>
      <xdr:row>35</xdr:row>
      <xdr:rowOff>43815</xdr:rowOff>
    </xdr:to>
    <xdr:sp macro="" textlink="">
      <xdr:nvSpPr>
        <xdr:cNvPr id="82" name="楕円 81"/>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60342</xdr:rowOff>
    </xdr:from>
    <xdr:ext cx="469744" cy="259045"/>
    <xdr:sp macro="" textlink="">
      <xdr:nvSpPr>
        <xdr:cNvPr id="83" name="テキスト ボックス 82"/>
        <xdr:cNvSpPr txBox="1"/>
      </xdr:nvSpPr>
      <xdr:spPr>
        <a:xfrm>
          <a:off x="3562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170243</xdr:rowOff>
    </xdr:from>
    <xdr:to>
      <xdr:col>15</xdr:col>
      <xdr:colOff>101600</xdr:colOff>
      <xdr:row>34</xdr:row>
      <xdr:rowOff>100393</xdr:rowOff>
    </xdr:to>
    <xdr:sp macro="" textlink="">
      <xdr:nvSpPr>
        <xdr:cNvPr id="84" name="楕円 83"/>
        <xdr:cNvSpPr/>
      </xdr:nvSpPr>
      <xdr:spPr>
        <a:xfrm>
          <a:off x="2857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116920</xdr:rowOff>
    </xdr:from>
    <xdr:ext cx="469744" cy="259045"/>
    <xdr:sp macro="" textlink="">
      <xdr:nvSpPr>
        <xdr:cNvPr id="85" name="テキスト ボックス 84"/>
        <xdr:cNvSpPr txBox="1"/>
      </xdr:nvSpPr>
      <xdr:spPr>
        <a:xfrm>
          <a:off x="2673428"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25464</xdr:rowOff>
    </xdr:from>
    <xdr:to>
      <xdr:col>10</xdr:col>
      <xdr:colOff>165100</xdr:colOff>
      <xdr:row>34</xdr:row>
      <xdr:rowOff>127064</xdr:rowOff>
    </xdr:to>
    <xdr:sp macro="" textlink="">
      <xdr:nvSpPr>
        <xdr:cNvPr id="86" name="楕円 85"/>
        <xdr:cNvSpPr/>
      </xdr:nvSpPr>
      <xdr:spPr>
        <a:xfrm>
          <a:off x="1968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143591</xdr:rowOff>
    </xdr:from>
    <xdr:ext cx="469744" cy="259045"/>
    <xdr:sp macro="" textlink="">
      <xdr:nvSpPr>
        <xdr:cNvPr id="87" name="テキスト ボックス 86"/>
        <xdr:cNvSpPr txBox="1"/>
      </xdr:nvSpPr>
      <xdr:spPr>
        <a:xfrm>
          <a:off x="1784428"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163195</xdr:rowOff>
    </xdr:from>
    <xdr:to>
      <xdr:col>6</xdr:col>
      <xdr:colOff>38100</xdr:colOff>
      <xdr:row>34</xdr:row>
      <xdr:rowOff>93345</xdr:rowOff>
    </xdr:to>
    <xdr:sp macro="" textlink="">
      <xdr:nvSpPr>
        <xdr:cNvPr id="88" name="楕円 87"/>
        <xdr:cNvSpPr/>
      </xdr:nvSpPr>
      <xdr:spPr>
        <a:xfrm>
          <a:off x="1079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109872</xdr:rowOff>
    </xdr:from>
    <xdr:ext cx="469744" cy="259045"/>
    <xdr:sp macro="" textlink="">
      <xdr:nvSpPr>
        <xdr:cNvPr id="89" name="テキスト ボックス 88"/>
        <xdr:cNvSpPr txBox="1"/>
      </xdr:nvSpPr>
      <xdr:spPr>
        <a:xfrm>
          <a:off x="895428" y="5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23195</xdr:rowOff>
    </xdr:from>
    <xdr:to>
      <xdr:col>24</xdr:col>
      <xdr:colOff>63500</xdr:colOff>
      <xdr:row>58</xdr:row>
      <xdr:rowOff>64980</xdr:rowOff>
    </xdr:to>
    <xdr:cxnSp macro="">
      <xdr:nvCxnSpPr>
        <xdr:cNvPr id="118" name="直線コネクタ 117"/>
        <xdr:cNvCxnSpPr/>
      </xdr:nvCxnSpPr>
      <xdr:spPr>
        <a:xfrm flipV="1">
          <a:off x="3797300" y="9967295"/>
          <a:ext cx="8382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42467</xdr:rowOff>
    </xdr:from>
    <xdr:to>
      <xdr:col>19</xdr:col>
      <xdr:colOff>177800</xdr:colOff>
      <xdr:row>58</xdr:row>
      <xdr:rowOff>64980</xdr:rowOff>
    </xdr:to>
    <xdr:cxnSp macro="">
      <xdr:nvCxnSpPr>
        <xdr:cNvPr id="121" name="直線コネクタ 120"/>
        <xdr:cNvCxnSpPr/>
      </xdr:nvCxnSpPr>
      <xdr:spPr>
        <a:xfrm>
          <a:off x="2908300" y="9986567"/>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42467</xdr:rowOff>
    </xdr:from>
    <xdr:to>
      <xdr:col>15</xdr:col>
      <xdr:colOff>50800</xdr:colOff>
      <xdr:row>58</xdr:row>
      <xdr:rowOff>125080</xdr:rowOff>
    </xdr:to>
    <xdr:cxnSp macro="">
      <xdr:nvCxnSpPr>
        <xdr:cNvPr id="124" name="直線コネクタ 123"/>
        <xdr:cNvCxnSpPr/>
      </xdr:nvCxnSpPr>
      <xdr:spPr>
        <a:xfrm flipV="1">
          <a:off x="2019300" y="9986567"/>
          <a:ext cx="8890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20201</xdr:rowOff>
    </xdr:from>
    <xdr:ext cx="534377" cy="259045"/>
    <xdr:sp macro="" textlink="">
      <xdr:nvSpPr>
        <xdr:cNvPr id="126" name="テキスト ボックス 125"/>
        <xdr:cNvSpPr txBox="1"/>
      </xdr:nvSpPr>
      <xdr:spPr>
        <a:xfrm>
          <a:off x="2641111" y="101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125080</xdr:rowOff>
    </xdr:from>
    <xdr:to>
      <xdr:col>10</xdr:col>
      <xdr:colOff>114300</xdr:colOff>
      <xdr:row>58</xdr:row>
      <xdr:rowOff>126010</xdr:rowOff>
    </xdr:to>
    <xdr:cxnSp macro="">
      <xdr:nvCxnSpPr>
        <xdr:cNvPr id="127" name="直線コネクタ 126"/>
        <xdr:cNvCxnSpPr/>
      </xdr:nvCxnSpPr>
      <xdr:spPr>
        <a:xfrm flipV="1">
          <a:off x="1130300" y="1006918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143845</xdr:rowOff>
    </xdr:from>
    <xdr:to>
      <xdr:col>24</xdr:col>
      <xdr:colOff>114300</xdr:colOff>
      <xdr:row>58</xdr:row>
      <xdr:rowOff>73995</xdr:rowOff>
    </xdr:to>
    <xdr:sp macro="" textlink="">
      <xdr:nvSpPr>
        <xdr:cNvPr id="137" name="楕円 136"/>
        <xdr:cNvSpPr/>
      </xdr:nvSpPr>
      <xdr:spPr>
        <a:xfrm>
          <a:off x="4584700" y="9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166722</xdr:rowOff>
    </xdr:from>
    <xdr:ext cx="599010" cy="259045"/>
    <xdr:sp macro="" textlink="">
      <xdr:nvSpPr>
        <xdr:cNvPr id="138" name="総務費該当値テキスト"/>
        <xdr:cNvSpPr txBox="1"/>
      </xdr:nvSpPr>
      <xdr:spPr>
        <a:xfrm>
          <a:off x="4686300" y="976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14180</xdr:rowOff>
    </xdr:from>
    <xdr:to>
      <xdr:col>20</xdr:col>
      <xdr:colOff>38100</xdr:colOff>
      <xdr:row>58</xdr:row>
      <xdr:rowOff>115780</xdr:rowOff>
    </xdr:to>
    <xdr:sp macro="" textlink="">
      <xdr:nvSpPr>
        <xdr:cNvPr id="139" name="楕円 138"/>
        <xdr:cNvSpPr/>
      </xdr:nvSpPr>
      <xdr:spPr>
        <a:xfrm>
          <a:off x="3746500" y="99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132307</xdr:rowOff>
    </xdr:from>
    <xdr:ext cx="599010" cy="259045"/>
    <xdr:sp macro="" textlink="">
      <xdr:nvSpPr>
        <xdr:cNvPr id="140" name="テキスト ボックス 139"/>
        <xdr:cNvSpPr txBox="1"/>
      </xdr:nvSpPr>
      <xdr:spPr>
        <a:xfrm>
          <a:off x="3497795" y="973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163117</xdr:rowOff>
    </xdr:from>
    <xdr:to>
      <xdr:col>15</xdr:col>
      <xdr:colOff>101600</xdr:colOff>
      <xdr:row>58</xdr:row>
      <xdr:rowOff>93267</xdr:rowOff>
    </xdr:to>
    <xdr:sp macro="" textlink="">
      <xdr:nvSpPr>
        <xdr:cNvPr id="141" name="楕円 140"/>
        <xdr:cNvSpPr/>
      </xdr:nvSpPr>
      <xdr:spPr>
        <a:xfrm>
          <a:off x="2857500" y="99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109794</xdr:rowOff>
    </xdr:from>
    <xdr:ext cx="599010" cy="259045"/>
    <xdr:sp macro="" textlink="">
      <xdr:nvSpPr>
        <xdr:cNvPr id="142" name="テキスト ボックス 141"/>
        <xdr:cNvSpPr txBox="1"/>
      </xdr:nvSpPr>
      <xdr:spPr>
        <a:xfrm>
          <a:off x="2608795" y="971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74280</xdr:rowOff>
    </xdr:from>
    <xdr:to>
      <xdr:col>10</xdr:col>
      <xdr:colOff>165100</xdr:colOff>
      <xdr:row>59</xdr:row>
      <xdr:rowOff>4430</xdr:rowOff>
    </xdr:to>
    <xdr:sp macro="" textlink="">
      <xdr:nvSpPr>
        <xdr:cNvPr id="143" name="楕円 142"/>
        <xdr:cNvSpPr/>
      </xdr:nvSpPr>
      <xdr:spPr>
        <a:xfrm>
          <a:off x="1968500" y="100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20957</xdr:rowOff>
    </xdr:from>
    <xdr:ext cx="599010" cy="259045"/>
    <xdr:sp macro="" textlink="">
      <xdr:nvSpPr>
        <xdr:cNvPr id="144" name="テキスト ボックス 143"/>
        <xdr:cNvSpPr txBox="1"/>
      </xdr:nvSpPr>
      <xdr:spPr>
        <a:xfrm>
          <a:off x="1719795" y="979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75210</xdr:rowOff>
    </xdr:from>
    <xdr:to>
      <xdr:col>6</xdr:col>
      <xdr:colOff>38100</xdr:colOff>
      <xdr:row>59</xdr:row>
      <xdr:rowOff>5360</xdr:rowOff>
    </xdr:to>
    <xdr:sp macro="" textlink="">
      <xdr:nvSpPr>
        <xdr:cNvPr id="145" name="楕円 144"/>
        <xdr:cNvSpPr/>
      </xdr:nvSpPr>
      <xdr:spPr>
        <a:xfrm>
          <a:off x="1079500" y="100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21887</xdr:rowOff>
    </xdr:from>
    <xdr:ext cx="599010" cy="259045"/>
    <xdr:sp macro="" textlink="">
      <xdr:nvSpPr>
        <xdr:cNvPr id="146" name="テキスト ボックス 145"/>
        <xdr:cNvSpPr txBox="1"/>
      </xdr:nvSpPr>
      <xdr:spPr>
        <a:xfrm>
          <a:off x="830795" y="979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91174</xdr:rowOff>
    </xdr:from>
    <xdr:to>
      <xdr:col>24</xdr:col>
      <xdr:colOff>63500</xdr:colOff>
      <xdr:row>74</xdr:row>
      <xdr:rowOff>112344</xdr:rowOff>
    </xdr:to>
    <xdr:cxnSp macro="">
      <xdr:nvCxnSpPr>
        <xdr:cNvPr id="176" name="直線コネクタ 175"/>
        <xdr:cNvCxnSpPr/>
      </xdr:nvCxnSpPr>
      <xdr:spPr>
        <a:xfrm flipV="1">
          <a:off x="3797300" y="12607024"/>
          <a:ext cx="838200" cy="1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112344</xdr:rowOff>
    </xdr:from>
    <xdr:to>
      <xdr:col>19</xdr:col>
      <xdr:colOff>177800</xdr:colOff>
      <xdr:row>74</xdr:row>
      <xdr:rowOff>151994</xdr:rowOff>
    </xdr:to>
    <xdr:cxnSp macro="">
      <xdr:nvCxnSpPr>
        <xdr:cNvPr id="179" name="直線コネクタ 178"/>
        <xdr:cNvCxnSpPr/>
      </xdr:nvCxnSpPr>
      <xdr:spPr>
        <a:xfrm flipV="1">
          <a:off x="2908300" y="12799644"/>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151994</xdr:rowOff>
    </xdr:from>
    <xdr:to>
      <xdr:col>15</xdr:col>
      <xdr:colOff>50800</xdr:colOff>
      <xdr:row>74</xdr:row>
      <xdr:rowOff>153276</xdr:rowOff>
    </xdr:to>
    <xdr:cxnSp macro="">
      <xdr:nvCxnSpPr>
        <xdr:cNvPr id="182" name="直線コネクタ 181"/>
        <xdr:cNvCxnSpPr/>
      </xdr:nvCxnSpPr>
      <xdr:spPr>
        <a:xfrm flipV="1">
          <a:off x="2019300" y="12839294"/>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128210</xdr:rowOff>
    </xdr:from>
    <xdr:ext cx="599010" cy="259045"/>
    <xdr:sp macro="" textlink="">
      <xdr:nvSpPr>
        <xdr:cNvPr id="184" name="テキスト ボックス 183"/>
        <xdr:cNvSpPr txBox="1"/>
      </xdr:nvSpPr>
      <xdr:spPr>
        <a:xfrm>
          <a:off x="2608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153276</xdr:rowOff>
    </xdr:from>
    <xdr:to>
      <xdr:col>10</xdr:col>
      <xdr:colOff>114300</xdr:colOff>
      <xdr:row>75</xdr:row>
      <xdr:rowOff>90132</xdr:rowOff>
    </xdr:to>
    <xdr:cxnSp macro="">
      <xdr:nvCxnSpPr>
        <xdr:cNvPr id="185" name="直線コネクタ 184"/>
        <xdr:cNvCxnSpPr/>
      </xdr:nvCxnSpPr>
      <xdr:spPr>
        <a:xfrm flipV="1">
          <a:off x="1130300" y="12840576"/>
          <a:ext cx="889000" cy="10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35780</xdr:rowOff>
    </xdr:from>
    <xdr:ext cx="599010" cy="259045"/>
    <xdr:sp macro="" textlink="">
      <xdr:nvSpPr>
        <xdr:cNvPr id="187" name="テキスト ボックス 186"/>
        <xdr:cNvSpPr txBox="1"/>
      </xdr:nvSpPr>
      <xdr:spPr>
        <a:xfrm>
          <a:off x="1719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134142</xdr:rowOff>
    </xdr:from>
    <xdr:ext cx="599010" cy="259045"/>
    <xdr:sp macro="" textlink="">
      <xdr:nvSpPr>
        <xdr:cNvPr id="189" name="テキスト ボックス 188"/>
        <xdr:cNvSpPr txBox="1"/>
      </xdr:nvSpPr>
      <xdr:spPr>
        <a:xfrm>
          <a:off x="830795"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40374</xdr:rowOff>
    </xdr:from>
    <xdr:to>
      <xdr:col>24</xdr:col>
      <xdr:colOff>114300</xdr:colOff>
      <xdr:row>73</xdr:row>
      <xdr:rowOff>141974</xdr:rowOff>
    </xdr:to>
    <xdr:sp macro="" textlink="">
      <xdr:nvSpPr>
        <xdr:cNvPr id="195" name="楕円 194"/>
        <xdr:cNvSpPr/>
      </xdr:nvSpPr>
      <xdr:spPr>
        <a:xfrm>
          <a:off x="4584700" y="125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63251</xdr:rowOff>
    </xdr:from>
    <xdr:ext cx="599010" cy="259045"/>
    <xdr:sp macro="" textlink="">
      <xdr:nvSpPr>
        <xdr:cNvPr id="196" name="民生費該当値テキスト"/>
        <xdr:cNvSpPr txBox="1"/>
      </xdr:nvSpPr>
      <xdr:spPr>
        <a:xfrm>
          <a:off x="4686300" y="124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61544</xdr:rowOff>
    </xdr:from>
    <xdr:to>
      <xdr:col>20</xdr:col>
      <xdr:colOff>38100</xdr:colOff>
      <xdr:row>74</xdr:row>
      <xdr:rowOff>163144</xdr:rowOff>
    </xdr:to>
    <xdr:sp macro="" textlink="">
      <xdr:nvSpPr>
        <xdr:cNvPr id="197" name="楕円 196"/>
        <xdr:cNvSpPr/>
      </xdr:nvSpPr>
      <xdr:spPr>
        <a:xfrm>
          <a:off x="3746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8221</xdr:rowOff>
    </xdr:from>
    <xdr:ext cx="599010" cy="259045"/>
    <xdr:sp macro="" textlink="">
      <xdr:nvSpPr>
        <xdr:cNvPr id="198" name="テキスト ボックス 197"/>
        <xdr:cNvSpPr txBox="1"/>
      </xdr:nvSpPr>
      <xdr:spPr>
        <a:xfrm>
          <a:off x="3497795"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101194</xdr:rowOff>
    </xdr:from>
    <xdr:to>
      <xdr:col>15</xdr:col>
      <xdr:colOff>101600</xdr:colOff>
      <xdr:row>75</xdr:row>
      <xdr:rowOff>31344</xdr:rowOff>
    </xdr:to>
    <xdr:sp macro="" textlink="">
      <xdr:nvSpPr>
        <xdr:cNvPr id="199" name="楕円 198"/>
        <xdr:cNvSpPr/>
      </xdr:nvSpPr>
      <xdr:spPr>
        <a:xfrm>
          <a:off x="28575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47871</xdr:rowOff>
    </xdr:from>
    <xdr:ext cx="599010" cy="259045"/>
    <xdr:sp macro="" textlink="">
      <xdr:nvSpPr>
        <xdr:cNvPr id="200" name="テキスト ボックス 199"/>
        <xdr:cNvSpPr txBox="1"/>
      </xdr:nvSpPr>
      <xdr:spPr>
        <a:xfrm>
          <a:off x="2608795" y="1256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102476</xdr:rowOff>
    </xdr:from>
    <xdr:to>
      <xdr:col>10</xdr:col>
      <xdr:colOff>165100</xdr:colOff>
      <xdr:row>75</xdr:row>
      <xdr:rowOff>32626</xdr:rowOff>
    </xdr:to>
    <xdr:sp macro="" textlink="">
      <xdr:nvSpPr>
        <xdr:cNvPr id="201" name="楕円 200"/>
        <xdr:cNvSpPr/>
      </xdr:nvSpPr>
      <xdr:spPr>
        <a:xfrm>
          <a:off x="1968500" y="127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49153</xdr:rowOff>
    </xdr:from>
    <xdr:ext cx="599010" cy="259045"/>
    <xdr:sp macro="" textlink="">
      <xdr:nvSpPr>
        <xdr:cNvPr id="202" name="テキスト ボックス 201"/>
        <xdr:cNvSpPr txBox="1"/>
      </xdr:nvSpPr>
      <xdr:spPr>
        <a:xfrm>
          <a:off x="1719795" y="125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39332</xdr:rowOff>
    </xdr:from>
    <xdr:to>
      <xdr:col>6</xdr:col>
      <xdr:colOff>38100</xdr:colOff>
      <xdr:row>75</xdr:row>
      <xdr:rowOff>140932</xdr:rowOff>
    </xdr:to>
    <xdr:sp macro="" textlink="">
      <xdr:nvSpPr>
        <xdr:cNvPr id="203" name="楕円 202"/>
        <xdr:cNvSpPr/>
      </xdr:nvSpPr>
      <xdr:spPr>
        <a:xfrm>
          <a:off x="1079500" y="128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157459</xdr:rowOff>
    </xdr:from>
    <xdr:ext cx="599010" cy="259045"/>
    <xdr:sp macro="" textlink="">
      <xdr:nvSpPr>
        <xdr:cNvPr id="204" name="テキスト ボックス 203"/>
        <xdr:cNvSpPr txBox="1"/>
      </xdr:nvSpPr>
      <xdr:spPr>
        <a:xfrm>
          <a:off x="830795" y="126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29668</xdr:rowOff>
    </xdr:from>
    <xdr:to>
      <xdr:col>24</xdr:col>
      <xdr:colOff>63500</xdr:colOff>
      <xdr:row>95</xdr:row>
      <xdr:rowOff>81559</xdr:rowOff>
    </xdr:to>
    <xdr:cxnSp macro="">
      <xdr:nvCxnSpPr>
        <xdr:cNvPr id="234" name="直線コネクタ 233"/>
        <xdr:cNvCxnSpPr/>
      </xdr:nvCxnSpPr>
      <xdr:spPr>
        <a:xfrm flipV="1">
          <a:off x="3797300" y="16317418"/>
          <a:ext cx="8382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81559</xdr:rowOff>
    </xdr:from>
    <xdr:to>
      <xdr:col>19</xdr:col>
      <xdr:colOff>177800</xdr:colOff>
      <xdr:row>95</xdr:row>
      <xdr:rowOff>87655</xdr:rowOff>
    </xdr:to>
    <xdr:cxnSp macro="">
      <xdr:nvCxnSpPr>
        <xdr:cNvPr id="237" name="直線コネクタ 236"/>
        <xdr:cNvCxnSpPr/>
      </xdr:nvCxnSpPr>
      <xdr:spPr>
        <a:xfrm flipV="1">
          <a:off x="2908300" y="1636930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9" name="テキスト ボックス 238"/>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87655</xdr:rowOff>
    </xdr:from>
    <xdr:to>
      <xdr:col>15</xdr:col>
      <xdr:colOff>50800</xdr:colOff>
      <xdr:row>95</xdr:row>
      <xdr:rowOff>159665</xdr:rowOff>
    </xdr:to>
    <xdr:cxnSp macro="">
      <xdr:nvCxnSpPr>
        <xdr:cNvPr id="240" name="直線コネクタ 239"/>
        <xdr:cNvCxnSpPr/>
      </xdr:nvCxnSpPr>
      <xdr:spPr>
        <a:xfrm flipV="1">
          <a:off x="2019300" y="16375405"/>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2" name="テキスト ボックス 241"/>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159665</xdr:rowOff>
    </xdr:from>
    <xdr:to>
      <xdr:col>10</xdr:col>
      <xdr:colOff>114300</xdr:colOff>
      <xdr:row>96</xdr:row>
      <xdr:rowOff>55308</xdr:rowOff>
    </xdr:to>
    <xdr:cxnSp macro="">
      <xdr:nvCxnSpPr>
        <xdr:cNvPr id="243" name="直線コネクタ 242"/>
        <xdr:cNvCxnSpPr/>
      </xdr:nvCxnSpPr>
      <xdr:spPr>
        <a:xfrm flipV="1">
          <a:off x="1130300" y="16447415"/>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5" name="テキスト ボックス 244"/>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150318</xdr:rowOff>
    </xdr:from>
    <xdr:to>
      <xdr:col>24</xdr:col>
      <xdr:colOff>114300</xdr:colOff>
      <xdr:row>95</xdr:row>
      <xdr:rowOff>80468</xdr:rowOff>
    </xdr:to>
    <xdr:sp macro="" textlink="">
      <xdr:nvSpPr>
        <xdr:cNvPr id="253" name="楕円 252"/>
        <xdr:cNvSpPr/>
      </xdr:nvSpPr>
      <xdr:spPr>
        <a:xfrm>
          <a:off x="45847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1745</xdr:rowOff>
    </xdr:from>
    <xdr:ext cx="534377" cy="259045"/>
    <xdr:sp macro="" textlink="">
      <xdr:nvSpPr>
        <xdr:cNvPr id="254" name="衛生費該当値テキスト"/>
        <xdr:cNvSpPr txBox="1"/>
      </xdr:nvSpPr>
      <xdr:spPr>
        <a:xfrm>
          <a:off x="4686300" y="161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30759</xdr:rowOff>
    </xdr:from>
    <xdr:to>
      <xdr:col>20</xdr:col>
      <xdr:colOff>38100</xdr:colOff>
      <xdr:row>95</xdr:row>
      <xdr:rowOff>132359</xdr:rowOff>
    </xdr:to>
    <xdr:sp macro="" textlink="">
      <xdr:nvSpPr>
        <xdr:cNvPr id="255" name="楕円 254"/>
        <xdr:cNvSpPr/>
      </xdr:nvSpPr>
      <xdr:spPr>
        <a:xfrm>
          <a:off x="37465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148886</xdr:rowOff>
    </xdr:from>
    <xdr:ext cx="534377" cy="259045"/>
    <xdr:sp macro="" textlink="">
      <xdr:nvSpPr>
        <xdr:cNvPr id="256" name="テキスト ボックス 255"/>
        <xdr:cNvSpPr txBox="1"/>
      </xdr:nvSpPr>
      <xdr:spPr>
        <a:xfrm>
          <a:off x="3530111" y="160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36855</xdr:rowOff>
    </xdr:from>
    <xdr:to>
      <xdr:col>15</xdr:col>
      <xdr:colOff>101600</xdr:colOff>
      <xdr:row>95</xdr:row>
      <xdr:rowOff>138455</xdr:rowOff>
    </xdr:to>
    <xdr:sp macro="" textlink="">
      <xdr:nvSpPr>
        <xdr:cNvPr id="257" name="楕円 256"/>
        <xdr:cNvSpPr/>
      </xdr:nvSpPr>
      <xdr:spPr>
        <a:xfrm>
          <a:off x="2857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154982</xdr:rowOff>
    </xdr:from>
    <xdr:ext cx="534377" cy="259045"/>
    <xdr:sp macro="" textlink="">
      <xdr:nvSpPr>
        <xdr:cNvPr id="258" name="テキスト ボックス 257"/>
        <xdr:cNvSpPr txBox="1"/>
      </xdr:nvSpPr>
      <xdr:spPr>
        <a:xfrm>
          <a:off x="2641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108865</xdr:rowOff>
    </xdr:from>
    <xdr:to>
      <xdr:col>10</xdr:col>
      <xdr:colOff>165100</xdr:colOff>
      <xdr:row>96</xdr:row>
      <xdr:rowOff>39015</xdr:rowOff>
    </xdr:to>
    <xdr:sp macro="" textlink="">
      <xdr:nvSpPr>
        <xdr:cNvPr id="259" name="楕円 258"/>
        <xdr:cNvSpPr/>
      </xdr:nvSpPr>
      <xdr:spPr>
        <a:xfrm>
          <a:off x="1968500" y="16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55542</xdr:rowOff>
    </xdr:from>
    <xdr:ext cx="534377" cy="259045"/>
    <xdr:sp macro="" textlink="">
      <xdr:nvSpPr>
        <xdr:cNvPr id="260" name="テキスト ボックス 259"/>
        <xdr:cNvSpPr txBox="1"/>
      </xdr:nvSpPr>
      <xdr:spPr>
        <a:xfrm>
          <a:off x="1752111" y="161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4508</xdr:rowOff>
    </xdr:from>
    <xdr:to>
      <xdr:col>6</xdr:col>
      <xdr:colOff>38100</xdr:colOff>
      <xdr:row>96</xdr:row>
      <xdr:rowOff>106108</xdr:rowOff>
    </xdr:to>
    <xdr:sp macro="" textlink="">
      <xdr:nvSpPr>
        <xdr:cNvPr id="261" name="楕円 260"/>
        <xdr:cNvSpPr/>
      </xdr:nvSpPr>
      <xdr:spPr>
        <a:xfrm>
          <a:off x="1079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122635</xdr:rowOff>
    </xdr:from>
    <xdr:ext cx="534377" cy="259045"/>
    <xdr:sp macro="" textlink="">
      <xdr:nvSpPr>
        <xdr:cNvPr id="262" name="テキスト ボックス 261"/>
        <xdr:cNvSpPr txBox="1"/>
      </xdr:nvSpPr>
      <xdr:spPr>
        <a:xfrm>
          <a:off x="863111" y="162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15304</xdr:rowOff>
    </xdr:from>
    <xdr:to>
      <xdr:col>55</xdr:col>
      <xdr:colOff>0</xdr:colOff>
      <xdr:row>39</xdr:row>
      <xdr:rowOff>15875</xdr:rowOff>
    </xdr:to>
    <xdr:cxnSp macro="">
      <xdr:nvCxnSpPr>
        <xdr:cNvPr id="291" name="直線コネクタ 290"/>
        <xdr:cNvCxnSpPr/>
      </xdr:nvCxnSpPr>
      <xdr:spPr>
        <a:xfrm flipV="1">
          <a:off x="9639300" y="670185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11494</xdr:rowOff>
    </xdr:from>
    <xdr:to>
      <xdr:col>50</xdr:col>
      <xdr:colOff>114300</xdr:colOff>
      <xdr:row>39</xdr:row>
      <xdr:rowOff>15875</xdr:rowOff>
    </xdr:to>
    <xdr:cxnSp macro="">
      <xdr:nvCxnSpPr>
        <xdr:cNvPr id="294" name="直線コネクタ 293"/>
        <xdr:cNvCxnSpPr/>
      </xdr:nvCxnSpPr>
      <xdr:spPr>
        <a:xfrm>
          <a:off x="8750300" y="669804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xdr:rowOff>
    </xdr:from>
    <xdr:to>
      <xdr:col>45</xdr:col>
      <xdr:colOff>177800</xdr:colOff>
      <xdr:row>39</xdr:row>
      <xdr:rowOff>11494</xdr:rowOff>
    </xdr:to>
    <xdr:cxnSp macro="">
      <xdr:nvCxnSpPr>
        <xdr:cNvPr id="297" name="直線コネクタ 296"/>
        <xdr:cNvCxnSpPr/>
      </xdr:nvCxnSpPr>
      <xdr:spPr>
        <a:xfrm>
          <a:off x="7861300" y="6527927"/>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107696</xdr:rowOff>
    </xdr:from>
    <xdr:to>
      <xdr:col>41</xdr:col>
      <xdr:colOff>50800</xdr:colOff>
      <xdr:row>38</xdr:row>
      <xdr:rowOff>12827</xdr:rowOff>
    </xdr:to>
    <xdr:cxnSp macro="">
      <xdr:nvCxnSpPr>
        <xdr:cNvPr id="300" name="直線コネクタ 299"/>
        <xdr:cNvCxnSpPr/>
      </xdr:nvCxnSpPr>
      <xdr:spPr>
        <a:xfrm>
          <a:off x="6972300" y="6279896"/>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04" name="テキスト ボックス 303"/>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135954</xdr:rowOff>
    </xdr:from>
    <xdr:to>
      <xdr:col>55</xdr:col>
      <xdr:colOff>50800</xdr:colOff>
      <xdr:row>39</xdr:row>
      <xdr:rowOff>66104</xdr:rowOff>
    </xdr:to>
    <xdr:sp macro="" textlink="">
      <xdr:nvSpPr>
        <xdr:cNvPr id="310" name="楕円 309"/>
        <xdr:cNvSpPr/>
      </xdr:nvSpPr>
      <xdr:spPr>
        <a:xfrm>
          <a:off x="104267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50881</xdr:rowOff>
    </xdr:from>
    <xdr:ext cx="378565" cy="259045"/>
    <xdr:sp macro="" textlink="">
      <xdr:nvSpPr>
        <xdr:cNvPr id="311" name="労働費該当値テキスト"/>
        <xdr:cNvSpPr txBox="1"/>
      </xdr:nvSpPr>
      <xdr:spPr>
        <a:xfrm>
          <a:off x="10528300" y="656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136525</xdr:rowOff>
    </xdr:from>
    <xdr:to>
      <xdr:col>50</xdr:col>
      <xdr:colOff>165100</xdr:colOff>
      <xdr:row>39</xdr:row>
      <xdr:rowOff>66675</xdr:rowOff>
    </xdr:to>
    <xdr:sp macro="" textlink="">
      <xdr:nvSpPr>
        <xdr:cNvPr id="312" name="楕円 311"/>
        <xdr:cNvSpPr/>
      </xdr:nvSpPr>
      <xdr:spPr>
        <a:xfrm>
          <a:off x="9588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57802</xdr:rowOff>
    </xdr:from>
    <xdr:ext cx="378565" cy="259045"/>
    <xdr:sp macro="" textlink="">
      <xdr:nvSpPr>
        <xdr:cNvPr id="313" name="テキスト ボックス 312"/>
        <xdr:cNvSpPr txBox="1"/>
      </xdr:nvSpPr>
      <xdr:spPr>
        <a:xfrm>
          <a:off x="9450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132144</xdr:rowOff>
    </xdr:from>
    <xdr:to>
      <xdr:col>46</xdr:col>
      <xdr:colOff>38100</xdr:colOff>
      <xdr:row>39</xdr:row>
      <xdr:rowOff>62294</xdr:rowOff>
    </xdr:to>
    <xdr:sp macro="" textlink="">
      <xdr:nvSpPr>
        <xdr:cNvPr id="314" name="楕円 313"/>
        <xdr:cNvSpPr/>
      </xdr:nvSpPr>
      <xdr:spPr>
        <a:xfrm>
          <a:off x="8699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53421</xdr:rowOff>
    </xdr:from>
    <xdr:ext cx="378565" cy="259045"/>
    <xdr:sp macro="" textlink="">
      <xdr:nvSpPr>
        <xdr:cNvPr id="315" name="テキスト ボックス 314"/>
        <xdr:cNvSpPr txBox="1"/>
      </xdr:nvSpPr>
      <xdr:spPr>
        <a:xfrm>
          <a:off x="8561017" y="673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133477</xdr:rowOff>
    </xdr:from>
    <xdr:to>
      <xdr:col>41</xdr:col>
      <xdr:colOff>101600</xdr:colOff>
      <xdr:row>38</xdr:row>
      <xdr:rowOff>63627</xdr:rowOff>
    </xdr:to>
    <xdr:sp macro="" textlink="">
      <xdr:nvSpPr>
        <xdr:cNvPr id="316" name="楕円 315"/>
        <xdr:cNvSpPr/>
      </xdr:nvSpPr>
      <xdr:spPr>
        <a:xfrm>
          <a:off x="7810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54754</xdr:rowOff>
    </xdr:from>
    <xdr:ext cx="469744" cy="259045"/>
    <xdr:sp macro="" textlink="">
      <xdr:nvSpPr>
        <xdr:cNvPr id="317" name="テキスト ボックス 316"/>
        <xdr:cNvSpPr txBox="1"/>
      </xdr:nvSpPr>
      <xdr:spPr>
        <a:xfrm>
          <a:off x="7626428"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56896</xdr:rowOff>
    </xdr:from>
    <xdr:to>
      <xdr:col>36</xdr:col>
      <xdr:colOff>165100</xdr:colOff>
      <xdr:row>36</xdr:row>
      <xdr:rowOff>158496</xdr:rowOff>
    </xdr:to>
    <xdr:sp macro="" textlink="">
      <xdr:nvSpPr>
        <xdr:cNvPr id="318" name="楕円 317"/>
        <xdr:cNvSpPr/>
      </xdr:nvSpPr>
      <xdr:spPr>
        <a:xfrm>
          <a:off x="6921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3573</xdr:rowOff>
    </xdr:from>
    <xdr:ext cx="469744" cy="259045"/>
    <xdr:sp macro="" textlink="">
      <xdr:nvSpPr>
        <xdr:cNvPr id="319" name="テキスト ボックス 318"/>
        <xdr:cNvSpPr txBox="1"/>
      </xdr:nvSpPr>
      <xdr:spPr>
        <a:xfrm>
          <a:off x="6737428"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136151</xdr:rowOff>
    </xdr:from>
    <xdr:to>
      <xdr:col>55</xdr:col>
      <xdr:colOff>0</xdr:colOff>
      <xdr:row>56</xdr:row>
      <xdr:rowOff>58862</xdr:rowOff>
    </xdr:to>
    <xdr:cxnSp macro="">
      <xdr:nvCxnSpPr>
        <xdr:cNvPr id="350" name="直線コネクタ 349"/>
        <xdr:cNvCxnSpPr/>
      </xdr:nvCxnSpPr>
      <xdr:spPr>
        <a:xfrm>
          <a:off x="9639300" y="9565901"/>
          <a:ext cx="8382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136151</xdr:rowOff>
    </xdr:from>
    <xdr:to>
      <xdr:col>50</xdr:col>
      <xdr:colOff>114300</xdr:colOff>
      <xdr:row>57</xdr:row>
      <xdr:rowOff>34032</xdr:rowOff>
    </xdr:to>
    <xdr:cxnSp macro="">
      <xdr:nvCxnSpPr>
        <xdr:cNvPr id="353" name="直線コネクタ 352"/>
        <xdr:cNvCxnSpPr/>
      </xdr:nvCxnSpPr>
      <xdr:spPr>
        <a:xfrm flipV="1">
          <a:off x="8750300" y="9565901"/>
          <a:ext cx="889000" cy="2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34032</xdr:rowOff>
    </xdr:from>
    <xdr:to>
      <xdr:col>45</xdr:col>
      <xdr:colOff>177800</xdr:colOff>
      <xdr:row>57</xdr:row>
      <xdr:rowOff>103374</xdr:rowOff>
    </xdr:to>
    <xdr:cxnSp macro="">
      <xdr:nvCxnSpPr>
        <xdr:cNvPr id="356" name="直線コネクタ 355"/>
        <xdr:cNvCxnSpPr/>
      </xdr:nvCxnSpPr>
      <xdr:spPr>
        <a:xfrm flipV="1">
          <a:off x="7861300" y="980668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97551</xdr:rowOff>
    </xdr:from>
    <xdr:to>
      <xdr:col>41</xdr:col>
      <xdr:colOff>50800</xdr:colOff>
      <xdr:row>57</xdr:row>
      <xdr:rowOff>103374</xdr:rowOff>
    </xdr:to>
    <xdr:cxnSp macro="">
      <xdr:nvCxnSpPr>
        <xdr:cNvPr id="359" name="直線コネクタ 358"/>
        <xdr:cNvCxnSpPr/>
      </xdr:nvCxnSpPr>
      <xdr:spPr>
        <a:xfrm>
          <a:off x="6972300" y="9870201"/>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8062</xdr:rowOff>
    </xdr:from>
    <xdr:to>
      <xdr:col>55</xdr:col>
      <xdr:colOff>50800</xdr:colOff>
      <xdr:row>56</xdr:row>
      <xdr:rowOff>109662</xdr:rowOff>
    </xdr:to>
    <xdr:sp macro="" textlink="">
      <xdr:nvSpPr>
        <xdr:cNvPr id="369" name="楕円 368"/>
        <xdr:cNvSpPr/>
      </xdr:nvSpPr>
      <xdr:spPr>
        <a:xfrm>
          <a:off x="104267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30939</xdr:rowOff>
    </xdr:from>
    <xdr:ext cx="534377" cy="259045"/>
    <xdr:sp macro="" textlink="">
      <xdr:nvSpPr>
        <xdr:cNvPr id="370" name="農林水産業費該当値テキスト"/>
        <xdr:cNvSpPr txBox="1"/>
      </xdr:nvSpPr>
      <xdr:spPr>
        <a:xfrm>
          <a:off x="10528300" y="94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85351</xdr:rowOff>
    </xdr:from>
    <xdr:to>
      <xdr:col>50</xdr:col>
      <xdr:colOff>165100</xdr:colOff>
      <xdr:row>56</xdr:row>
      <xdr:rowOff>15501</xdr:rowOff>
    </xdr:to>
    <xdr:sp macro="" textlink="">
      <xdr:nvSpPr>
        <xdr:cNvPr id="371" name="楕円 370"/>
        <xdr:cNvSpPr/>
      </xdr:nvSpPr>
      <xdr:spPr>
        <a:xfrm>
          <a:off x="9588500" y="9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32028</xdr:rowOff>
    </xdr:from>
    <xdr:ext cx="534377" cy="259045"/>
    <xdr:sp macro="" textlink="">
      <xdr:nvSpPr>
        <xdr:cNvPr id="372" name="テキスト ボックス 371"/>
        <xdr:cNvSpPr txBox="1"/>
      </xdr:nvSpPr>
      <xdr:spPr>
        <a:xfrm>
          <a:off x="9372111" y="92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154682</xdr:rowOff>
    </xdr:from>
    <xdr:to>
      <xdr:col>46</xdr:col>
      <xdr:colOff>38100</xdr:colOff>
      <xdr:row>57</xdr:row>
      <xdr:rowOff>84832</xdr:rowOff>
    </xdr:to>
    <xdr:sp macro="" textlink="">
      <xdr:nvSpPr>
        <xdr:cNvPr id="373" name="楕円 372"/>
        <xdr:cNvSpPr/>
      </xdr:nvSpPr>
      <xdr:spPr>
        <a:xfrm>
          <a:off x="8699500" y="97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101359</xdr:rowOff>
    </xdr:from>
    <xdr:ext cx="534377" cy="259045"/>
    <xdr:sp macro="" textlink="">
      <xdr:nvSpPr>
        <xdr:cNvPr id="374" name="テキスト ボックス 373"/>
        <xdr:cNvSpPr txBox="1"/>
      </xdr:nvSpPr>
      <xdr:spPr>
        <a:xfrm>
          <a:off x="8483111" y="95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52574</xdr:rowOff>
    </xdr:from>
    <xdr:to>
      <xdr:col>41</xdr:col>
      <xdr:colOff>101600</xdr:colOff>
      <xdr:row>57</xdr:row>
      <xdr:rowOff>154174</xdr:rowOff>
    </xdr:to>
    <xdr:sp macro="" textlink="">
      <xdr:nvSpPr>
        <xdr:cNvPr id="375" name="楕円 374"/>
        <xdr:cNvSpPr/>
      </xdr:nvSpPr>
      <xdr:spPr>
        <a:xfrm>
          <a:off x="7810500" y="98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170701</xdr:rowOff>
    </xdr:from>
    <xdr:ext cx="534377" cy="259045"/>
    <xdr:sp macro="" textlink="">
      <xdr:nvSpPr>
        <xdr:cNvPr id="376" name="テキスト ボックス 375"/>
        <xdr:cNvSpPr txBox="1"/>
      </xdr:nvSpPr>
      <xdr:spPr>
        <a:xfrm>
          <a:off x="7594111" y="96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46751</xdr:rowOff>
    </xdr:from>
    <xdr:to>
      <xdr:col>36</xdr:col>
      <xdr:colOff>165100</xdr:colOff>
      <xdr:row>57</xdr:row>
      <xdr:rowOff>148351</xdr:rowOff>
    </xdr:to>
    <xdr:sp macro="" textlink="">
      <xdr:nvSpPr>
        <xdr:cNvPr id="377" name="楕円 376"/>
        <xdr:cNvSpPr/>
      </xdr:nvSpPr>
      <xdr:spPr>
        <a:xfrm>
          <a:off x="6921500" y="98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164878</xdr:rowOff>
    </xdr:from>
    <xdr:ext cx="534377" cy="259045"/>
    <xdr:sp macro="" textlink="">
      <xdr:nvSpPr>
        <xdr:cNvPr id="378" name="テキスト ボックス 377"/>
        <xdr:cNvSpPr txBox="1"/>
      </xdr:nvSpPr>
      <xdr:spPr>
        <a:xfrm>
          <a:off x="6705111" y="959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12751</xdr:rowOff>
    </xdr:from>
    <xdr:to>
      <xdr:col>55</xdr:col>
      <xdr:colOff>0</xdr:colOff>
      <xdr:row>76</xdr:row>
      <xdr:rowOff>23724</xdr:rowOff>
    </xdr:to>
    <xdr:cxnSp macro="">
      <xdr:nvCxnSpPr>
        <xdr:cNvPr id="407" name="直線コネクタ 406"/>
        <xdr:cNvCxnSpPr/>
      </xdr:nvCxnSpPr>
      <xdr:spPr>
        <a:xfrm flipV="1">
          <a:off x="9639300" y="12871501"/>
          <a:ext cx="8382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08"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23724</xdr:rowOff>
    </xdr:from>
    <xdr:to>
      <xdr:col>50</xdr:col>
      <xdr:colOff>114300</xdr:colOff>
      <xdr:row>76</xdr:row>
      <xdr:rowOff>55232</xdr:rowOff>
    </xdr:to>
    <xdr:cxnSp macro="">
      <xdr:nvCxnSpPr>
        <xdr:cNvPr id="410" name="直線コネクタ 409"/>
        <xdr:cNvCxnSpPr/>
      </xdr:nvCxnSpPr>
      <xdr:spPr>
        <a:xfrm flipV="1">
          <a:off x="8750300" y="13053924"/>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55232</xdr:rowOff>
    </xdr:from>
    <xdr:to>
      <xdr:col>45</xdr:col>
      <xdr:colOff>177800</xdr:colOff>
      <xdr:row>77</xdr:row>
      <xdr:rowOff>8293</xdr:rowOff>
    </xdr:to>
    <xdr:cxnSp macro="">
      <xdr:nvCxnSpPr>
        <xdr:cNvPr id="413" name="直線コネクタ 412"/>
        <xdr:cNvCxnSpPr/>
      </xdr:nvCxnSpPr>
      <xdr:spPr>
        <a:xfrm flipV="1">
          <a:off x="7861300" y="13085432"/>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8293</xdr:rowOff>
    </xdr:from>
    <xdr:to>
      <xdr:col>41</xdr:col>
      <xdr:colOff>50800</xdr:colOff>
      <xdr:row>77</xdr:row>
      <xdr:rowOff>39649</xdr:rowOff>
    </xdr:to>
    <xdr:cxnSp macro="">
      <xdr:nvCxnSpPr>
        <xdr:cNvPr id="416" name="直線コネクタ 415"/>
        <xdr:cNvCxnSpPr/>
      </xdr:nvCxnSpPr>
      <xdr:spPr>
        <a:xfrm flipV="1">
          <a:off x="6972300" y="13209943"/>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133401</xdr:rowOff>
    </xdr:from>
    <xdr:to>
      <xdr:col>55</xdr:col>
      <xdr:colOff>50800</xdr:colOff>
      <xdr:row>75</xdr:row>
      <xdr:rowOff>63551</xdr:rowOff>
    </xdr:to>
    <xdr:sp macro="" textlink="">
      <xdr:nvSpPr>
        <xdr:cNvPr id="426" name="楕円 425"/>
        <xdr:cNvSpPr/>
      </xdr:nvSpPr>
      <xdr:spPr>
        <a:xfrm>
          <a:off x="10426700" y="1282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156278</xdr:rowOff>
    </xdr:from>
    <xdr:ext cx="534377" cy="259045"/>
    <xdr:sp macro="" textlink="">
      <xdr:nvSpPr>
        <xdr:cNvPr id="427" name="商工費該当値テキスト"/>
        <xdr:cNvSpPr txBox="1"/>
      </xdr:nvSpPr>
      <xdr:spPr>
        <a:xfrm>
          <a:off x="10528300" y="126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144373</xdr:rowOff>
    </xdr:from>
    <xdr:to>
      <xdr:col>50</xdr:col>
      <xdr:colOff>165100</xdr:colOff>
      <xdr:row>76</xdr:row>
      <xdr:rowOff>74523</xdr:rowOff>
    </xdr:to>
    <xdr:sp macro="" textlink="">
      <xdr:nvSpPr>
        <xdr:cNvPr id="428" name="楕円 427"/>
        <xdr:cNvSpPr/>
      </xdr:nvSpPr>
      <xdr:spPr>
        <a:xfrm>
          <a:off x="9588500" y="130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65651</xdr:rowOff>
    </xdr:from>
    <xdr:ext cx="534377" cy="259045"/>
    <xdr:sp macro="" textlink="">
      <xdr:nvSpPr>
        <xdr:cNvPr id="429" name="テキスト ボックス 428"/>
        <xdr:cNvSpPr txBox="1"/>
      </xdr:nvSpPr>
      <xdr:spPr>
        <a:xfrm>
          <a:off x="9372111" y="130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4432</xdr:rowOff>
    </xdr:from>
    <xdr:to>
      <xdr:col>46</xdr:col>
      <xdr:colOff>38100</xdr:colOff>
      <xdr:row>76</xdr:row>
      <xdr:rowOff>106032</xdr:rowOff>
    </xdr:to>
    <xdr:sp macro="" textlink="">
      <xdr:nvSpPr>
        <xdr:cNvPr id="430" name="楕円 429"/>
        <xdr:cNvSpPr/>
      </xdr:nvSpPr>
      <xdr:spPr>
        <a:xfrm>
          <a:off x="8699500" y="13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31" name="テキスト ボックス 430"/>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128943</xdr:rowOff>
    </xdr:from>
    <xdr:to>
      <xdr:col>41</xdr:col>
      <xdr:colOff>101600</xdr:colOff>
      <xdr:row>77</xdr:row>
      <xdr:rowOff>59093</xdr:rowOff>
    </xdr:to>
    <xdr:sp macro="" textlink="">
      <xdr:nvSpPr>
        <xdr:cNvPr id="432" name="楕円 431"/>
        <xdr:cNvSpPr/>
      </xdr:nvSpPr>
      <xdr:spPr>
        <a:xfrm>
          <a:off x="78105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50220</xdr:rowOff>
    </xdr:from>
    <xdr:ext cx="469744" cy="259045"/>
    <xdr:sp macro="" textlink="">
      <xdr:nvSpPr>
        <xdr:cNvPr id="433" name="テキスト ボックス 432"/>
        <xdr:cNvSpPr txBox="1"/>
      </xdr:nvSpPr>
      <xdr:spPr>
        <a:xfrm>
          <a:off x="7626428" y="132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160299</xdr:rowOff>
    </xdr:from>
    <xdr:to>
      <xdr:col>36</xdr:col>
      <xdr:colOff>165100</xdr:colOff>
      <xdr:row>77</xdr:row>
      <xdr:rowOff>90449</xdr:rowOff>
    </xdr:to>
    <xdr:sp macro="" textlink="">
      <xdr:nvSpPr>
        <xdr:cNvPr id="434" name="楕円 433"/>
        <xdr:cNvSpPr/>
      </xdr:nvSpPr>
      <xdr:spPr>
        <a:xfrm>
          <a:off x="6921500" y="131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81576</xdr:rowOff>
    </xdr:from>
    <xdr:ext cx="469744" cy="259045"/>
    <xdr:sp macro="" textlink="">
      <xdr:nvSpPr>
        <xdr:cNvPr id="435" name="テキスト ボックス 434"/>
        <xdr:cNvSpPr txBox="1"/>
      </xdr:nvSpPr>
      <xdr:spPr>
        <a:xfrm>
          <a:off x="6737428" y="132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83578</xdr:rowOff>
    </xdr:from>
    <xdr:to>
      <xdr:col>55</xdr:col>
      <xdr:colOff>0</xdr:colOff>
      <xdr:row>98</xdr:row>
      <xdr:rowOff>83655</xdr:rowOff>
    </xdr:to>
    <xdr:cxnSp macro="">
      <xdr:nvCxnSpPr>
        <xdr:cNvPr id="462" name="直線コネクタ 461"/>
        <xdr:cNvCxnSpPr/>
      </xdr:nvCxnSpPr>
      <xdr:spPr>
        <a:xfrm>
          <a:off x="9639300" y="1688567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83578</xdr:rowOff>
    </xdr:from>
    <xdr:to>
      <xdr:col>50</xdr:col>
      <xdr:colOff>114300</xdr:colOff>
      <xdr:row>98</xdr:row>
      <xdr:rowOff>88356</xdr:rowOff>
    </xdr:to>
    <xdr:cxnSp macro="">
      <xdr:nvCxnSpPr>
        <xdr:cNvPr id="465" name="直線コネクタ 464"/>
        <xdr:cNvCxnSpPr/>
      </xdr:nvCxnSpPr>
      <xdr:spPr>
        <a:xfrm flipV="1">
          <a:off x="8750300" y="16885678"/>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87886</xdr:rowOff>
    </xdr:from>
    <xdr:to>
      <xdr:col>45</xdr:col>
      <xdr:colOff>177800</xdr:colOff>
      <xdr:row>98</xdr:row>
      <xdr:rowOff>88356</xdr:rowOff>
    </xdr:to>
    <xdr:cxnSp macro="">
      <xdr:nvCxnSpPr>
        <xdr:cNvPr id="468" name="直線コネクタ 467"/>
        <xdr:cNvCxnSpPr/>
      </xdr:nvCxnSpPr>
      <xdr:spPr>
        <a:xfrm>
          <a:off x="7861300" y="16889986"/>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87886</xdr:rowOff>
    </xdr:from>
    <xdr:to>
      <xdr:col>41</xdr:col>
      <xdr:colOff>50800</xdr:colOff>
      <xdr:row>98</xdr:row>
      <xdr:rowOff>91402</xdr:rowOff>
    </xdr:to>
    <xdr:cxnSp macro="">
      <xdr:nvCxnSpPr>
        <xdr:cNvPr id="471" name="直線コネクタ 470"/>
        <xdr:cNvCxnSpPr/>
      </xdr:nvCxnSpPr>
      <xdr:spPr>
        <a:xfrm flipV="1">
          <a:off x="6972300" y="16889986"/>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32855</xdr:rowOff>
    </xdr:from>
    <xdr:to>
      <xdr:col>55</xdr:col>
      <xdr:colOff>50800</xdr:colOff>
      <xdr:row>98</xdr:row>
      <xdr:rowOff>134455</xdr:rowOff>
    </xdr:to>
    <xdr:sp macro="" textlink="">
      <xdr:nvSpPr>
        <xdr:cNvPr id="481" name="楕円 480"/>
        <xdr:cNvSpPr/>
      </xdr:nvSpPr>
      <xdr:spPr>
        <a:xfrm>
          <a:off x="104267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163682</xdr:rowOff>
    </xdr:from>
    <xdr:ext cx="534377" cy="259045"/>
    <xdr:sp macro="" textlink="">
      <xdr:nvSpPr>
        <xdr:cNvPr id="482" name="土木費該当値テキスト"/>
        <xdr:cNvSpPr txBox="1"/>
      </xdr:nvSpPr>
      <xdr:spPr>
        <a:xfrm>
          <a:off x="10528300" y="166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32778</xdr:rowOff>
    </xdr:from>
    <xdr:to>
      <xdr:col>50</xdr:col>
      <xdr:colOff>165100</xdr:colOff>
      <xdr:row>98</xdr:row>
      <xdr:rowOff>134378</xdr:rowOff>
    </xdr:to>
    <xdr:sp macro="" textlink="">
      <xdr:nvSpPr>
        <xdr:cNvPr id="483" name="楕円 482"/>
        <xdr:cNvSpPr/>
      </xdr:nvSpPr>
      <xdr:spPr>
        <a:xfrm>
          <a:off x="9588500" y="168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150905</xdr:rowOff>
    </xdr:from>
    <xdr:ext cx="534377" cy="259045"/>
    <xdr:sp macro="" textlink="">
      <xdr:nvSpPr>
        <xdr:cNvPr id="484" name="テキスト ボックス 483"/>
        <xdr:cNvSpPr txBox="1"/>
      </xdr:nvSpPr>
      <xdr:spPr>
        <a:xfrm>
          <a:off x="9372111" y="166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37556</xdr:rowOff>
    </xdr:from>
    <xdr:to>
      <xdr:col>46</xdr:col>
      <xdr:colOff>38100</xdr:colOff>
      <xdr:row>98</xdr:row>
      <xdr:rowOff>139156</xdr:rowOff>
    </xdr:to>
    <xdr:sp macro="" textlink="">
      <xdr:nvSpPr>
        <xdr:cNvPr id="485" name="楕円 484"/>
        <xdr:cNvSpPr/>
      </xdr:nvSpPr>
      <xdr:spPr>
        <a:xfrm>
          <a:off x="8699500" y="168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155683</xdr:rowOff>
    </xdr:from>
    <xdr:ext cx="534377" cy="259045"/>
    <xdr:sp macro="" textlink="">
      <xdr:nvSpPr>
        <xdr:cNvPr id="486" name="テキスト ボックス 485"/>
        <xdr:cNvSpPr txBox="1"/>
      </xdr:nvSpPr>
      <xdr:spPr>
        <a:xfrm>
          <a:off x="8483111" y="166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37086</xdr:rowOff>
    </xdr:from>
    <xdr:to>
      <xdr:col>41</xdr:col>
      <xdr:colOff>101600</xdr:colOff>
      <xdr:row>98</xdr:row>
      <xdr:rowOff>138686</xdr:rowOff>
    </xdr:to>
    <xdr:sp macro="" textlink="">
      <xdr:nvSpPr>
        <xdr:cNvPr id="487" name="楕円 486"/>
        <xdr:cNvSpPr/>
      </xdr:nvSpPr>
      <xdr:spPr>
        <a:xfrm>
          <a:off x="7810500" y="168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155213</xdr:rowOff>
    </xdr:from>
    <xdr:ext cx="534377" cy="259045"/>
    <xdr:sp macro="" textlink="">
      <xdr:nvSpPr>
        <xdr:cNvPr id="488" name="テキスト ボックス 487"/>
        <xdr:cNvSpPr txBox="1"/>
      </xdr:nvSpPr>
      <xdr:spPr>
        <a:xfrm>
          <a:off x="7594111" y="166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40602</xdr:rowOff>
    </xdr:from>
    <xdr:to>
      <xdr:col>36</xdr:col>
      <xdr:colOff>165100</xdr:colOff>
      <xdr:row>98</xdr:row>
      <xdr:rowOff>142202</xdr:rowOff>
    </xdr:to>
    <xdr:sp macro="" textlink="">
      <xdr:nvSpPr>
        <xdr:cNvPr id="489" name="楕円 488"/>
        <xdr:cNvSpPr/>
      </xdr:nvSpPr>
      <xdr:spPr>
        <a:xfrm>
          <a:off x="6921500" y="168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133329</xdr:rowOff>
    </xdr:from>
    <xdr:ext cx="534377" cy="259045"/>
    <xdr:sp macro="" textlink="">
      <xdr:nvSpPr>
        <xdr:cNvPr id="490" name="テキスト ボックス 489"/>
        <xdr:cNvSpPr txBox="1"/>
      </xdr:nvSpPr>
      <xdr:spPr>
        <a:xfrm>
          <a:off x="6705111" y="169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3283</xdr:rowOff>
    </xdr:from>
    <xdr:to>
      <xdr:col>85</xdr:col>
      <xdr:colOff>126364</xdr:colOff>
      <xdr:row>37</xdr:row>
      <xdr:rowOff>121031</xdr:rowOff>
    </xdr:to>
    <xdr:cxnSp macro="">
      <xdr:nvCxnSpPr>
        <xdr:cNvPr id="514" name="直線コネクタ 513"/>
        <xdr:cNvCxnSpPr/>
      </xdr:nvCxnSpPr>
      <xdr:spPr>
        <a:xfrm flipV="1">
          <a:off x="16317595" y="5832583"/>
          <a:ext cx="1269" cy="632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124858</xdr:rowOff>
    </xdr:from>
    <xdr:ext cx="534377" cy="259045"/>
    <xdr:sp macro="" textlink="">
      <xdr:nvSpPr>
        <xdr:cNvPr id="515" name="消防費最小値テキスト"/>
        <xdr:cNvSpPr txBox="1"/>
      </xdr:nvSpPr>
      <xdr:spPr>
        <a:xfrm>
          <a:off x="16370300"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121031</xdr:rowOff>
    </xdr:from>
    <xdr:to>
      <xdr:col>86</xdr:col>
      <xdr:colOff>25400</xdr:colOff>
      <xdr:row>37</xdr:row>
      <xdr:rowOff>121031</xdr:rowOff>
    </xdr:to>
    <xdr:cxnSp macro="">
      <xdr:nvCxnSpPr>
        <xdr:cNvPr id="516" name="直線コネクタ 515"/>
        <xdr:cNvCxnSpPr/>
      </xdr:nvCxnSpPr>
      <xdr:spPr>
        <a:xfrm>
          <a:off x="16230600" y="646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121410</xdr:rowOff>
    </xdr:from>
    <xdr:ext cx="534377" cy="259045"/>
    <xdr:sp macro="" textlink="">
      <xdr:nvSpPr>
        <xdr:cNvPr id="517" name="消防費最大値テキスト"/>
        <xdr:cNvSpPr txBox="1"/>
      </xdr:nvSpPr>
      <xdr:spPr>
        <a:xfrm>
          <a:off x="16370300" y="56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3283</xdr:rowOff>
    </xdr:from>
    <xdr:to>
      <xdr:col>86</xdr:col>
      <xdr:colOff>25400</xdr:colOff>
      <xdr:row>34</xdr:row>
      <xdr:rowOff>3283</xdr:rowOff>
    </xdr:to>
    <xdr:cxnSp macro="">
      <xdr:nvCxnSpPr>
        <xdr:cNvPr id="518" name="直線コネクタ 517"/>
        <xdr:cNvCxnSpPr/>
      </xdr:nvCxnSpPr>
      <xdr:spPr>
        <a:xfrm>
          <a:off x="16230600" y="583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27038</xdr:rowOff>
    </xdr:from>
    <xdr:to>
      <xdr:col>85</xdr:col>
      <xdr:colOff>127000</xdr:colOff>
      <xdr:row>36</xdr:row>
      <xdr:rowOff>82264</xdr:rowOff>
    </xdr:to>
    <xdr:cxnSp macro="">
      <xdr:nvCxnSpPr>
        <xdr:cNvPr id="519" name="直線コネクタ 518"/>
        <xdr:cNvCxnSpPr/>
      </xdr:nvCxnSpPr>
      <xdr:spPr>
        <a:xfrm>
          <a:off x="15481300" y="6199238"/>
          <a:ext cx="8382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48906</xdr:rowOff>
    </xdr:from>
    <xdr:ext cx="534377" cy="259045"/>
    <xdr:sp macro="" textlink="">
      <xdr:nvSpPr>
        <xdr:cNvPr id="520" name="消防費平均値テキスト"/>
        <xdr:cNvSpPr txBox="1"/>
      </xdr:nvSpPr>
      <xdr:spPr>
        <a:xfrm>
          <a:off x="16370300" y="622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70479</xdr:rowOff>
    </xdr:from>
    <xdr:to>
      <xdr:col>85</xdr:col>
      <xdr:colOff>177800</xdr:colOff>
      <xdr:row>37</xdr:row>
      <xdr:rowOff>629</xdr:rowOff>
    </xdr:to>
    <xdr:sp macro="" textlink="">
      <xdr:nvSpPr>
        <xdr:cNvPr id="521" name="フローチャート: 判断 520"/>
        <xdr:cNvSpPr/>
      </xdr:nvSpPr>
      <xdr:spPr>
        <a:xfrm>
          <a:off x="162687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37135</xdr:rowOff>
    </xdr:from>
    <xdr:to>
      <xdr:col>81</xdr:col>
      <xdr:colOff>50800</xdr:colOff>
      <xdr:row>36</xdr:row>
      <xdr:rowOff>27038</xdr:rowOff>
    </xdr:to>
    <xdr:cxnSp macro="">
      <xdr:nvCxnSpPr>
        <xdr:cNvPr id="522" name="直線コネクタ 521"/>
        <xdr:cNvCxnSpPr/>
      </xdr:nvCxnSpPr>
      <xdr:spPr>
        <a:xfrm>
          <a:off x="14592300" y="5352085"/>
          <a:ext cx="8890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8166</xdr:rowOff>
    </xdr:from>
    <xdr:to>
      <xdr:col>81</xdr:col>
      <xdr:colOff>101600</xdr:colOff>
      <xdr:row>36</xdr:row>
      <xdr:rowOff>109766</xdr:rowOff>
    </xdr:to>
    <xdr:sp macro="" textlink="">
      <xdr:nvSpPr>
        <xdr:cNvPr id="523" name="フローチャート: 判断 522"/>
        <xdr:cNvSpPr/>
      </xdr:nvSpPr>
      <xdr:spPr>
        <a:xfrm>
          <a:off x="15430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100893</xdr:rowOff>
    </xdr:from>
    <xdr:ext cx="534377" cy="259045"/>
    <xdr:sp macro="" textlink="">
      <xdr:nvSpPr>
        <xdr:cNvPr id="524" name="テキスト ボックス 523"/>
        <xdr:cNvSpPr txBox="1"/>
      </xdr:nvSpPr>
      <xdr:spPr>
        <a:xfrm>
          <a:off x="15214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37135</xdr:rowOff>
    </xdr:from>
    <xdr:to>
      <xdr:col>76</xdr:col>
      <xdr:colOff>114300</xdr:colOff>
      <xdr:row>32</xdr:row>
      <xdr:rowOff>136157</xdr:rowOff>
    </xdr:to>
    <xdr:cxnSp macro="">
      <xdr:nvCxnSpPr>
        <xdr:cNvPr id="525" name="直線コネクタ 524"/>
        <xdr:cNvCxnSpPr/>
      </xdr:nvCxnSpPr>
      <xdr:spPr>
        <a:xfrm flipV="1">
          <a:off x="13703300" y="5352085"/>
          <a:ext cx="889000" cy="2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52572</xdr:rowOff>
    </xdr:from>
    <xdr:to>
      <xdr:col>76</xdr:col>
      <xdr:colOff>165100</xdr:colOff>
      <xdr:row>36</xdr:row>
      <xdr:rowOff>154172</xdr:rowOff>
    </xdr:to>
    <xdr:sp macro="" textlink="">
      <xdr:nvSpPr>
        <xdr:cNvPr id="526" name="フローチャート: 判断 525"/>
        <xdr:cNvSpPr/>
      </xdr:nvSpPr>
      <xdr:spPr>
        <a:xfrm>
          <a:off x="14541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145299</xdr:rowOff>
    </xdr:from>
    <xdr:ext cx="534377" cy="259045"/>
    <xdr:sp macro="" textlink="">
      <xdr:nvSpPr>
        <xdr:cNvPr id="527" name="テキスト ボックス 526"/>
        <xdr:cNvSpPr txBox="1"/>
      </xdr:nvSpPr>
      <xdr:spPr>
        <a:xfrm>
          <a:off x="14325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136157</xdr:rowOff>
    </xdr:from>
    <xdr:to>
      <xdr:col>71</xdr:col>
      <xdr:colOff>177800</xdr:colOff>
      <xdr:row>36</xdr:row>
      <xdr:rowOff>50965</xdr:rowOff>
    </xdr:to>
    <xdr:cxnSp macro="">
      <xdr:nvCxnSpPr>
        <xdr:cNvPr id="528" name="直線コネクタ 527"/>
        <xdr:cNvCxnSpPr/>
      </xdr:nvCxnSpPr>
      <xdr:spPr>
        <a:xfrm flipV="1">
          <a:off x="12814300" y="5622557"/>
          <a:ext cx="889000" cy="6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34722</xdr:rowOff>
    </xdr:from>
    <xdr:to>
      <xdr:col>72</xdr:col>
      <xdr:colOff>38100</xdr:colOff>
      <xdr:row>36</xdr:row>
      <xdr:rowOff>136322</xdr:rowOff>
    </xdr:to>
    <xdr:sp macro="" textlink="">
      <xdr:nvSpPr>
        <xdr:cNvPr id="529" name="フローチャート: 判断 528"/>
        <xdr:cNvSpPr/>
      </xdr:nvSpPr>
      <xdr:spPr>
        <a:xfrm>
          <a:off x="13652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127449</xdr:rowOff>
    </xdr:from>
    <xdr:ext cx="534377" cy="259045"/>
    <xdr:sp macro="" textlink="">
      <xdr:nvSpPr>
        <xdr:cNvPr id="530" name="テキスト ボックス 529"/>
        <xdr:cNvSpPr txBox="1"/>
      </xdr:nvSpPr>
      <xdr:spPr>
        <a:xfrm>
          <a:off x="13436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46038</xdr:rowOff>
    </xdr:from>
    <xdr:to>
      <xdr:col>67</xdr:col>
      <xdr:colOff>101600</xdr:colOff>
      <xdr:row>36</xdr:row>
      <xdr:rowOff>147638</xdr:rowOff>
    </xdr:to>
    <xdr:sp macro="" textlink="">
      <xdr:nvSpPr>
        <xdr:cNvPr id="531" name="フローチャート: 判断 530"/>
        <xdr:cNvSpPr/>
      </xdr:nvSpPr>
      <xdr:spPr>
        <a:xfrm>
          <a:off x="12763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138765</xdr:rowOff>
    </xdr:from>
    <xdr:ext cx="534377" cy="259045"/>
    <xdr:sp macro="" textlink="">
      <xdr:nvSpPr>
        <xdr:cNvPr id="532" name="テキスト ボックス 531"/>
        <xdr:cNvSpPr txBox="1"/>
      </xdr:nvSpPr>
      <xdr:spPr>
        <a:xfrm>
          <a:off x="12547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31464</xdr:rowOff>
    </xdr:from>
    <xdr:to>
      <xdr:col>85</xdr:col>
      <xdr:colOff>177800</xdr:colOff>
      <xdr:row>36</xdr:row>
      <xdr:rowOff>133064</xdr:rowOff>
    </xdr:to>
    <xdr:sp macro="" textlink="">
      <xdr:nvSpPr>
        <xdr:cNvPr id="538" name="楕円 537"/>
        <xdr:cNvSpPr/>
      </xdr:nvSpPr>
      <xdr:spPr>
        <a:xfrm>
          <a:off x="16268700" y="62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54341</xdr:rowOff>
    </xdr:from>
    <xdr:ext cx="534377" cy="259045"/>
    <xdr:sp macro="" textlink="">
      <xdr:nvSpPr>
        <xdr:cNvPr id="539" name="消防費該当値テキスト"/>
        <xdr:cNvSpPr txBox="1"/>
      </xdr:nvSpPr>
      <xdr:spPr>
        <a:xfrm>
          <a:off x="16370300" y="60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147688</xdr:rowOff>
    </xdr:from>
    <xdr:to>
      <xdr:col>81</xdr:col>
      <xdr:colOff>101600</xdr:colOff>
      <xdr:row>36</xdr:row>
      <xdr:rowOff>77838</xdr:rowOff>
    </xdr:to>
    <xdr:sp macro="" textlink="">
      <xdr:nvSpPr>
        <xdr:cNvPr id="540" name="楕円 539"/>
        <xdr:cNvSpPr/>
      </xdr:nvSpPr>
      <xdr:spPr>
        <a:xfrm>
          <a:off x="154305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94365</xdr:rowOff>
    </xdr:from>
    <xdr:ext cx="534377" cy="259045"/>
    <xdr:sp macro="" textlink="">
      <xdr:nvSpPr>
        <xdr:cNvPr id="541" name="テキスト ボックス 540"/>
        <xdr:cNvSpPr txBox="1"/>
      </xdr:nvSpPr>
      <xdr:spPr>
        <a:xfrm>
          <a:off x="15214111" y="59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157785</xdr:rowOff>
    </xdr:from>
    <xdr:to>
      <xdr:col>76</xdr:col>
      <xdr:colOff>165100</xdr:colOff>
      <xdr:row>31</xdr:row>
      <xdr:rowOff>87935</xdr:rowOff>
    </xdr:to>
    <xdr:sp macro="" textlink="">
      <xdr:nvSpPr>
        <xdr:cNvPr id="542" name="楕円 541"/>
        <xdr:cNvSpPr/>
      </xdr:nvSpPr>
      <xdr:spPr>
        <a:xfrm>
          <a:off x="14541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104462</xdr:rowOff>
    </xdr:from>
    <xdr:ext cx="534377" cy="259045"/>
    <xdr:sp macro="" textlink="">
      <xdr:nvSpPr>
        <xdr:cNvPr id="543" name="テキスト ボックス 542"/>
        <xdr:cNvSpPr txBox="1"/>
      </xdr:nvSpPr>
      <xdr:spPr>
        <a:xfrm>
          <a:off x="14325111" y="50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85357</xdr:rowOff>
    </xdr:from>
    <xdr:to>
      <xdr:col>72</xdr:col>
      <xdr:colOff>38100</xdr:colOff>
      <xdr:row>33</xdr:row>
      <xdr:rowOff>15507</xdr:rowOff>
    </xdr:to>
    <xdr:sp macro="" textlink="">
      <xdr:nvSpPr>
        <xdr:cNvPr id="544" name="楕円 543"/>
        <xdr:cNvSpPr/>
      </xdr:nvSpPr>
      <xdr:spPr>
        <a:xfrm>
          <a:off x="13652500" y="55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32034</xdr:rowOff>
    </xdr:from>
    <xdr:ext cx="534377" cy="259045"/>
    <xdr:sp macro="" textlink="">
      <xdr:nvSpPr>
        <xdr:cNvPr id="545" name="テキスト ボックス 544"/>
        <xdr:cNvSpPr txBox="1"/>
      </xdr:nvSpPr>
      <xdr:spPr>
        <a:xfrm>
          <a:off x="13436111" y="53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xdr:rowOff>
    </xdr:from>
    <xdr:to>
      <xdr:col>67</xdr:col>
      <xdr:colOff>101600</xdr:colOff>
      <xdr:row>36</xdr:row>
      <xdr:rowOff>101765</xdr:rowOff>
    </xdr:to>
    <xdr:sp macro="" textlink="">
      <xdr:nvSpPr>
        <xdr:cNvPr id="546" name="楕円 545"/>
        <xdr:cNvSpPr/>
      </xdr:nvSpPr>
      <xdr:spPr>
        <a:xfrm>
          <a:off x="12763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118292</xdr:rowOff>
    </xdr:from>
    <xdr:ext cx="534377" cy="259045"/>
    <xdr:sp macro="" textlink="">
      <xdr:nvSpPr>
        <xdr:cNvPr id="547" name="テキスト ボックス 546"/>
        <xdr:cNvSpPr txBox="1"/>
      </xdr:nvSpPr>
      <xdr:spPr>
        <a:xfrm>
          <a:off x="12547111" y="59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1" name="直線コネクタ 570"/>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2"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3" name="直線コネクタ 572"/>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4"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5" name="直線コネクタ 574"/>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100168</xdr:rowOff>
    </xdr:from>
    <xdr:to>
      <xdr:col>85</xdr:col>
      <xdr:colOff>127000</xdr:colOff>
      <xdr:row>56</xdr:row>
      <xdr:rowOff>103627</xdr:rowOff>
    </xdr:to>
    <xdr:cxnSp macro="">
      <xdr:nvCxnSpPr>
        <xdr:cNvPr id="576" name="直線コネクタ 575"/>
        <xdr:cNvCxnSpPr/>
      </xdr:nvCxnSpPr>
      <xdr:spPr>
        <a:xfrm>
          <a:off x="15481300" y="9701368"/>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7"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8" name="フローチャート: 判断 577"/>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100168</xdr:rowOff>
    </xdr:from>
    <xdr:to>
      <xdr:col>81</xdr:col>
      <xdr:colOff>50800</xdr:colOff>
      <xdr:row>56</xdr:row>
      <xdr:rowOff>157744</xdr:rowOff>
    </xdr:to>
    <xdr:cxnSp macro="">
      <xdr:nvCxnSpPr>
        <xdr:cNvPr id="579" name="直線コネクタ 578"/>
        <xdr:cNvCxnSpPr/>
      </xdr:nvCxnSpPr>
      <xdr:spPr>
        <a:xfrm flipV="1">
          <a:off x="14592300" y="9701368"/>
          <a:ext cx="8890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0" name="フローチャート: 判断 579"/>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1" name="テキスト ボックス 580"/>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157744</xdr:rowOff>
    </xdr:from>
    <xdr:to>
      <xdr:col>76</xdr:col>
      <xdr:colOff>114300</xdr:colOff>
      <xdr:row>57</xdr:row>
      <xdr:rowOff>38910</xdr:rowOff>
    </xdr:to>
    <xdr:cxnSp macro="">
      <xdr:nvCxnSpPr>
        <xdr:cNvPr id="582" name="直線コネクタ 581"/>
        <xdr:cNvCxnSpPr/>
      </xdr:nvCxnSpPr>
      <xdr:spPr>
        <a:xfrm flipV="1">
          <a:off x="13703300" y="9758944"/>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3" name="フローチャート: 判断 582"/>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4" name="テキスト ボックス 583"/>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22816</xdr:rowOff>
    </xdr:from>
    <xdr:to>
      <xdr:col>71</xdr:col>
      <xdr:colOff>177800</xdr:colOff>
      <xdr:row>57</xdr:row>
      <xdr:rowOff>38910</xdr:rowOff>
    </xdr:to>
    <xdr:cxnSp macro="">
      <xdr:nvCxnSpPr>
        <xdr:cNvPr id="585" name="直線コネクタ 584"/>
        <xdr:cNvCxnSpPr/>
      </xdr:nvCxnSpPr>
      <xdr:spPr>
        <a:xfrm>
          <a:off x="12814300" y="9795466"/>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6" name="フローチャート: 判断 585"/>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7" name="テキスト ボックス 586"/>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8" name="フローチャート: 判断 587"/>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89" name="テキスト ボックス 588"/>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52827</xdr:rowOff>
    </xdr:from>
    <xdr:to>
      <xdr:col>85</xdr:col>
      <xdr:colOff>177800</xdr:colOff>
      <xdr:row>56</xdr:row>
      <xdr:rowOff>154427</xdr:rowOff>
    </xdr:to>
    <xdr:sp macro="" textlink="">
      <xdr:nvSpPr>
        <xdr:cNvPr id="595" name="楕円 594"/>
        <xdr:cNvSpPr/>
      </xdr:nvSpPr>
      <xdr:spPr>
        <a:xfrm>
          <a:off x="16268700" y="96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75704</xdr:rowOff>
    </xdr:from>
    <xdr:ext cx="534377" cy="259045"/>
    <xdr:sp macro="" textlink="">
      <xdr:nvSpPr>
        <xdr:cNvPr id="596" name="教育費該当値テキスト"/>
        <xdr:cNvSpPr txBox="1"/>
      </xdr:nvSpPr>
      <xdr:spPr>
        <a:xfrm>
          <a:off x="16370300" y="95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49368</xdr:rowOff>
    </xdr:from>
    <xdr:to>
      <xdr:col>81</xdr:col>
      <xdr:colOff>101600</xdr:colOff>
      <xdr:row>56</xdr:row>
      <xdr:rowOff>150968</xdr:rowOff>
    </xdr:to>
    <xdr:sp macro="" textlink="">
      <xdr:nvSpPr>
        <xdr:cNvPr id="597" name="楕円 596"/>
        <xdr:cNvSpPr/>
      </xdr:nvSpPr>
      <xdr:spPr>
        <a:xfrm>
          <a:off x="15430500" y="96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167495</xdr:rowOff>
    </xdr:from>
    <xdr:ext cx="534377" cy="259045"/>
    <xdr:sp macro="" textlink="">
      <xdr:nvSpPr>
        <xdr:cNvPr id="598" name="テキスト ボックス 597"/>
        <xdr:cNvSpPr txBox="1"/>
      </xdr:nvSpPr>
      <xdr:spPr>
        <a:xfrm>
          <a:off x="15214111" y="94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106944</xdr:rowOff>
    </xdr:from>
    <xdr:to>
      <xdr:col>76</xdr:col>
      <xdr:colOff>165100</xdr:colOff>
      <xdr:row>57</xdr:row>
      <xdr:rowOff>37094</xdr:rowOff>
    </xdr:to>
    <xdr:sp macro="" textlink="">
      <xdr:nvSpPr>
        <xdr:cNvPr id="599" name="楕円 598"/>
        <xdr:cNvSpPr/>
      </xdr:nvSpPr>
      <xdr:spPr>
        <a:xfrm>
          <a:off x="14541500" y="97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28221</xdr:rowOff>
    </xdr:from>
    <xdr:ext cx="534377" cy="259045"/>
    <xdr:sp macro="" textlink="">
      <xdr:nvSpPr>
        <xdr:cNvPr id="600" name="テキスト ボックス 599"/>
        <xdr:cNvSpPr txBox="1"/>
      </xdr:nvSpPr>
      <xdr:spPr>
        <a:xfrm>
          <a:off x="14325111" y="98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159560</xdr:rowOff>
    </xdr:from>
    <xdr:to>
      <xdr:col>72</xdr:col>
      <xdr:colOff>38100</xdr:colOff>
      <xdr:row>57</xdr:row>
      <xdr:rowOff>89710</xdr:rowOff>
    </xdr:to>
    <xdr:sp macro="" textlink="">
      <xdr:nvSpPr>
        <xdr:cNvPr id="601" name="楕円 600"/>
        <xdr:cNvSpPr/>
      </xdr:nvSpPr>
      <xdr:spPr>
        <a:xfrm>
          <a:off x="13652500" y="97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80837</xdr:rowOff>
    </xdr:from>
    <xdr:ext cx="534377" cy="259045"/>
    <xdr:sp macro="" textlink="">
      <xdr:nvSpPr>
        <xdr:cNvPr id="602" name="テキスト ボックス 601"/>
        <xdr:cNvSpPr txBox="1"/>
      </xdr:nvSpPr>
      <xdr:spPr>
        <a:xfrm>
          <a:off x="13436111" y="9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143466</xdr:rowOff>
    </xdr:from>
    <xdr:to>
      <xdr:col>67</xdr:col>
      <xdr:colOff>101600</xdr:colOff>
      <xdr:row>57</xdr:row>
      <xdr:rowOff>73616</xdr:rowOff>
    </xdr:to>
    <xdr:sp macro="" textlink="">
      <xdr:nvSpPr>
        <xdr:cNvPr id="603" name="楕円 602"/>
        <xdr:cNvSpPr/>
      </xdr:nvSpPr>
      <xdr:spPr>
        <a:xfrm>
          <a:off x="12763500" y="97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64743</xdr:rowOff>
    </xdr:from>
    <xdr:ext cx="534377" cy="259045"/>
    <xdr:sp macro="" textlink="">
      <xdr:nvSpPr>
        <xdr:cNvPr id="604" name="テキスト ボックス 603"/>
        <xdr:cNvSpPr txBox="1"/>
      </xdr:nvSpPr>
      <xdr:spPr>
        <a:xfrm>
          <a:off x="12547111" y="98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6" name="直線コネクタ 625"/>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7"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29"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0" name="直線コネクタ 629"/>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135679</xdr:rowOff>
    </xdr:from>
    <xdr:to>
      <xdr:col>85</xdr:col>
      <xdr:colOff>127000</xdr:colOff>
      <xdr:row>78</xdr:row>
      <xdr:rowOff>138040</xdr:rowOff>
    </xdr:to>
    <xdr:cxnSp macro="">
      <xdr:nvCxnSpPr>
        <xdr:cNvPr id="631" name="直線コネクタ 630"/>
        <xdr:cNvCxnSpPr/>
      </xdr:nvCxnSpPr>
      <xdr:spPr>
        <a:xfrm flipV="1">
          <a:off x="15481300" y="13508779"/>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2"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3" name="フローチャート: 判断 632"/>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138040</xdr:rowOff>
    </xdr:from>
    <xdr:to>
      <xdr:col>81</xdr:col>
      <xdr:colOff>50800</xdr:colOff>
      <xdr:row>78</xdr:row>
      <xdr:rowOff>139302</xdr:rowOff>
    </xdr:to>
    <xdr:cxnSp macro="">
      <xdr:nvCxnSpPr>
        <xdr:cNvPr id="634" name="直線コネクタ 633"/>
        <xdr:cNvCxnSpPr/>
      </xdr:nvCxnSpPr>
      <xdr:spPr>
        <a:xfrm flipV="1">
          <a:off x="14592300" y="1351114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5" name="フローチャート: 判断 634"/>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6" name="テキスト ボックス 635"/>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138491</xdr:rowOff>
    </xdr:from>
    <xdr:to>
      <xdr:col>76</xdr:col>
      <xdr:colOff>114300</xdr:colOff>
      <xdr:row>78</xdr:row>
      <xdr:rowOff>139302</xdr:rowOff>
    </xdr:to>
    <xdr:cxnSp macro="">
      <xdr:nvCxnSpPr>
        <xdr:cNvPr id="637" name="直線コネクタ 636"/>
        <xdr:cNvCxnSpPr/>
      </xdr:nvCxnSpPr>
      <xdr:spPr>
        <a:xfrm>
          <a:off x="13703300" y="13511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8" name="フローチャート: 判断 637"/>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39" name="テキスト ボックス 638"/>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138491</xdr:rowOff>
    </xdr:from>
    <xdr:to>
      <xdr:col>71</xdr:col>
      <xdr:colOff>177800</xdr:colOff>
      <xdr:row>78</xdr:row>
      <xdr:rowOff>139176</xdr:rowOff>
    </xdr:to>
    <xdr:cxnSp macro="">
      <xdr:nvCxnSpPr>
        <xdr:cNvPr id="640" name="直線コネクタ 639"/>
        <xdr:cNvCxnSpPr/>
      </xdr:nvCxnSpPr>
      <xdr:spPr>
        <a:xfrm flipV="1">
          <a:off x="12814300" y="1351159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1" name="フローチャート: 判断 640"/>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2" name="テキスト ボックス 641"/>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3" name="フローチャート: 判断 642"/>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4" name="テキスト ボックス 643"/>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84879</xdr:rowOff>
    </xdr:from>
    <xdr:to>
      <xdr:col>85</xdr:col>
      <xdr:colOff>177800</xdr:colOff>
      <xdr:row>79</xdr:row>
      <xdr:rowOff>15029</xdr:rowOff>
    </xdr:to>
    <xdr:sp macro="" textlink="">
      <xdr:nvSpPr>
        <xdr:cNvPr id="650" name="楕円 649"/>
        <xdr:cNvSpPr/>
      </xdr:nvSpPr>
      <xdr:spPr>
        <a:xfrm>
          <a:off x="16268700" y="134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1"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87240</xdr:rowOff>
    </xdr:from>
    <xdr:to>
      <xdr:col>81</xdr:col>
      <xdr:colOff>101600</xdr:colOff>
      <xdr:row>79</xdr:row>
      <xdr:rowOff>17390</xdr:rowOff>
    </xdr:to>
    <xdr:sp macro="" textlink="">
      <xdr:nvSpPr>
        <xdr:cNvPr id="652" name="楕円 651"/>
        <xdr:cNvSpPr/>
      </xdr:nvSpPr>
      <xdr:spPr>
        <a:xfrm>
          <a:off x="15430500" y="134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8517</xdr:rowOff>
    </xdr:from>
    <xdr:ext cx="378565" cy="259045"/>
    <xdr:sp macro="" textlink="">
      <xdr:nvSpPr>
        <xdr:cNvPr id="653" name="テキスト ボックス 652"/>
        <xdr:cNvSpPr txBox="1"/>
      </xdr:nvSpPr>
      <xdr:spPr>
        <a:xfrm>
          <a:off x="15292017" y="1355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88502</xdr:rowOff>
    </xdr:from>
    <xdr:to>
      <xdr:col>76</xdr:col>
      <xdr:colOff>165100</xdr:colOff>
      <xdr:row>79</xdr:row>
      <xdr:rowOff>18652</xdr:rowOff>
    </xdr:to>
    <xdr:sp macro="" textlink="">
      <xdr:nvSpPr>
        <xdr:cNvPr id="654" name="楕円 653"/>
        <xdr:cNvSpPr/>
      </xdr:nvSpPr>
      <xdr:spPr>
        <a:xfrm>
          <a:off x="14541500" y="134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9779</xdr:rowOff>
    </xdr:from>
    <xdr:ext cx="378565" cy="259045"/>
    <xdr:sp macro="" textlink="">
      <xdr:nvSpPr>
        <xdr:cNvPr id="655" name="テキスト ボックス 654"/>
        <xdr:cNvSpPr txBox="1"/>
      </xdr:nvSpPr>
      <xdr:spPr>
        <a:xfrm>
          <a:off x="14403017" y="1355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87691</xdr:rowOff>
    </xdr:from>
    <xdr:to>
      <xdr:col>72</xdr:col>
      <xdr:colOff>38100</xdr:colOff>
      <xdr:row>79</xdr:row>
      <xdr:rowOff>17841</xdr:rowOff>
    </xdr:to>
    <xdr:sp macro="" textlink="">
      <xdr:nvSpPr>
        <xdr:cNvPr id="656" name="楕円 655"/>
        <xdr:cNvSpPr/>
      </xdr:nvSpPr>
      <xdr:spPr>
        <a:xfrm>
          <a:off x="13652500" y="134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8968</xdr:rowOff>
    </xdr:from>
    <xdr:ext cx="378565" cy="259045"/>
    <xdr:sp macro="" textlink="">
      <xdr:nvSpPr>
        <xdr:cNvPr id="657" name="テキスト ボックス 656"/>
        <xdr:cNvSpPr txBox="1"/>
      </xdr:nvSpPr>
      <xdr:spPr>
        <a:xfrm>
          <a:off x="13514017" y="1355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88376</xdr:rowOff>
    </xdr:from>
    <xdr:to>
      <xdr:col>67</xdr:col>
      <xdr:colOff>101600</xdr:colOff>
      <xdr:row>79</xdr:row>
      <xdr:rowOff>18526</xdr:rowOff>
    </xdr:to>
    <xdr:sp macro="" textlink="">
      <xdr:nvSpPr>
        <xdr:cNvPr id="658" name="楕円 657"/>
        <xdr:cNvSpPr/>
      </xdr:nvSpPr>
      <xdr:spPr>
        <a:xfrm>
          <a:off x="12763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9653</xdr:rowOff>
    </xdr:from>
    <xdr:ext cx="378565" cy="259045"/>
    <xdr:sp macro="" textlink="">
      <xdr:nvSpPr>
        <xdr:cNvPr id="659" name="テキスト ボックス 658"/>
        <xdr:cNvSpPr txBox="1"/>
      </xdr:nvSpPr>
      <xdr:spPr>
        <a:xfrm>
          <a:off x="12625017" y="135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5" name="直線コネクタ 684"/>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6"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7" name="直線コネクタ 686"/>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8"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89" name="直線コネクタ 688"/>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37342</xdr:rowOff>
    </xdr:from>
    <xdr:to>
      <xdr:col>85</xdr:col>
      <xdr:colOff>127000</xdr:colOff>
      <xdr:row>93</xdr:row>
      <xdr:rowOff>60920</xdr:rowOff>
    </xdr:to>
    <xdr:cxnSp macro="">
      <xdr:nvCxnSpPr>
        <xdr:cNvPr id="690" name="直線コネクタ 689"/>
        <xdr:cNvCxnSpPr/>
      </xdr:nvCxnSpPr>
      <xdr:spPr>
        <a:xfrm flipV="1">
          <a:off x="15481300" y="15639292"/>
          <a:ext cx="838200" cy="3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1"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2" name="フローチャート: 判断 691"/>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44188</xdr:rowOff>
    </xdr:from>
    <xdr:to>
      <xdr:col>81</xdr:col>
      <xdr:colOff>50800</xdr:colOff>
      <xdr:row>93</xdr:row>
      <xdr:rowOff>60920</xdr:rowOff>
    </xdr:to>
    <xdr:cxnSp macro="">
      <xdr:nvCxnSpPr>
        <xdr:cNvPr id="693" name="直線コネクタ 692"/>
        <xdr:cNvCxnSpPr/>
      </xdr:nvCxnSpPr>
      <xdr:spPr>
        <a:xfrm>
          <a:off x="14592300" y="15989038"/>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4" name="フローチャート: 判断 693"/>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5" name="テキスト ボックス 694"/>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44188</xdr:rowOff>
    </xdr:from>
    <xdr:to>
      <xdr:col>76</xdr:col>
      <xdr:colOff>114300</xdr:colOff>
      <xdr:row>93</xdr:row>
      <xdr:rowOff>105344</xdr:rowOff>
    </xdr:to>
    <xdr:cxnSp macro="">
      <xdr:nvCxnSpPr>
        <xdr:cNvPr id="696" name="直線コネクタ 695"/>
        <xdr:cNvCxnSpPr/>
      </xdr:nvCxnSpPr>
      <xdr:spPr>
        <a:xfrm flipV="1">
          <a:off x="13703300" y="15989038"/>
          <a:ext cx="8890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7" name="フローチャート: 判断 696"/>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8" name="テキスト ボックス 697"/>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73907</xdr:rowOff>
    </xdr:from>
    <xdr:to>
      <xdr:col>71</xdr:col>
      <xdr:colOff>177800</xdr:colOff>
      <xdr:row>93</xdr:row>
      <xdr:rowOff>105344</xdr:rowOff>
    </xdr:to>
    <xdr:cxnSp macro="">
      <xdr:nvCxnSpPr>
        <xdr:cNvPr id="699" name="直線コネクタ 698"/>
        <xdr:cNvCxnSpPr/>
      </xdr:nvCxnSpPr>
      <xdr:spPr>
        <a:xfrm>
          <a:off x="12814300" y="16018757"/>
          <a:ext cx="889000" cy="3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0" name="フローチャート: 判断 699"/>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1" name="テキスト ボックス 700"/>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2" name="フローチャート: 判断 701"/>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3" name="テキスト ボックス 702"/>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157992</xdr:rowOff>
    </xdr:from>
    <xdr:to>
      <xdr:col>85</xdr:col>
      <xdr:colOff>177800</xdr:colOff>
      <xdr:row>91</xdr:row>
      <xdr:rowOff>88142</xdr:rowOff>
    </xdr:to>
    <xdr:sp macro="" textlink="">
      <xdr:nvSpPr>
        <xdr:cNvPr id="709" name="楕円 708"/>
        <xdr:cNvSpPr/>
      </xdr:nvSpPr>
      <xdr:spPr>
        <a:xfrm>
          <a:off x="16268700" y="15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9419</xdr:rowOff>
    </xdr:from>
    <xdr:ext cx="599010" cy="259045"/>
    <xdr:sp macro="" textlink="">
      <xdr:nvSpPr>
        <xdr:cNvPr id="710" name="公債費該当値テキスト"/>
        <xdr:cNvSpPr txBox="1"/>
      </xdr:nvSpPr>
      <xdr:spPr>
        <a:xfrm>
          <a:off x="16370300" y="154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10120</xdr:rowOff>
    </xdr:from>
    <xdr:to>
      <xdr:col>81</xdr:col>
      <xdr:colOff>101600</xdr:colOff>
      <xdr:row>93</xdr:row>
      <xdr:rowOff>111720</xdr:rowOff>
    </xdr:to>
    <xdr:sp macro="" textlink="">
      <xdr:nvSpPr>
        <xdr:cNvPr id="711" name="楕円 710"/>
        <xdr:cNvSpPr/>
      </xdr:nvSpPr>
      <xdr:spPr>
        <a:xfrm>
          <a:off x="15430500" y="159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128247</xdr:rowOff>
    </xdr:from>
    <xdr:ext cx="534377" cy="259045"/>
    <xdr:sp macro="" textlink="">
      <xdr:nvSpPr>
        <xdr:cNvPr id="712" name="テキスト ボックス 711"/>
        <xdr:cNvSpPr txBox="1"/>
      </xdr:nvSpPr>
      <xdr:spPr>
        <a:xfrm>
          <a:off x="15214111" y="157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164838</xdr:rowOff>
    </xdr:from>
    <xdr:to>
      <xdr:col>76</xdr:col>
      <xdr:colOff>165100</xdr:colOff>
      <xdr:row>93</xdr:row>
      <xdr:rowOff>94988</xdr:rowOff>
    </xdr:to>
    <xdr:sp macro="" textlink="">
      <xdr:nvSpPr>
        <xdr:cNvPr id="713" name="楕円 712"/>
        <xdr:cNvSpPr/>
      </xdr:nvSpPr>
      <xdr:spPr>
        <a:xfrm>
          <a:off x="14541500" y="159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111515</xdr:rowOff>
    </xdr:from>
    <xdr:ext cx="534377" cy="259045"/>
    <xdr:sp macro="" textlink="">
      <xdr:nvSpPr>
        <xdr:cNvPr id="714" name="テキスト ボックス 713"/>
        <xdr:cNvSpPr txBox="1"/>
      </xdr:nvSpPr>
      <xdr:spPr>
        <a:xfrm>
          <a:off x="14325111" y="157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54544</xdr:rowOff>
    </xdr:from>
    <xdr:to>
      <xdr:col>72</xdr:col>
      <xdr:colOff>38100</xdr:colOff>
      <xdr:row>93</xdr:row>
      <xdr:rowOff>156144</xdr:rowOff>
    </xdr:to>
    <xdr:sp macro="" textlink="">
      <xdr:nvSpPr>
        <xdr:cNvPr id="715" name="楕円 714"/>
        <xdr:cNvSpPr/>
      </xdr:nvSpPr>
      <xdr:spPr>
        <a:xfrm>
          <a:off x="13652500" y="159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1221</xdr:rowOff>
    </xdr:from>
    <xdr:ext cx="534377" cy="259045"/>
    <xdr:sp macro="" textlink="">
      <xdr:nvSpPr>
        <xdr:cNvPr id="716" name="テキスト ボックス 715"/>
        <xdr:cNvSpPr txBox="1"/>
      </xdr:nvSpPr>
      <xdr:spPr>
        <a:xfrm>
          <a:off x="13436111" y="157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23107</xdr:rowOff>
    </xdr:from>
    <xdr:to>
      <xdr:col>67</xdr:col>
      <xdr:colOff>101600</xdr:colOff>
      <xdr:row>93</xdr:row>
      <xdr:rowOff>124707</xdr:rowOff>
    </xdr:to>
    <xdr:sp macro="" textlink="">
      <xdr:nvSpPr>
        <xdr:cNvPr id="717" name="楕円 716"/>
        <xdr:cNvSpPr/>
      </xdr:nvSpPr>
      <xdr:spPr>
        <a:xfrm>
          <a:off x="12763500" y="159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141234</xdr:rowOff>
    </xdr:from>
    <xdr:ext cx="534377" cy="259045"/>
    <xdr:sp macro="" textlink="">
      <xdr:nvSpPr>
        <xdr:cNvPr id="718" name="テキスト ボックス 717"/>
        <xdr:cNvSpPr txBox="1"/>
      </xdr:nvSpPr>
      <xdr:spPr>
        <a:xfrm>
          <a:off x="12547111" y="1574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2" name="直線コネクタ 741"/>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3"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5"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6" name="直線コネクタ 745"/>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8"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49" name="フローチャート: 判断 748"/>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138481</xdr:rowOff>
    </xdr:from>
    <xdr:to>
      <xdr:col>111</xdr:col>
      <xdr:colOff>177800</xdr:colOff>
      <xdr:row>39</xdr:row>
      <xdr:rowOff>44450</xdr:rowOff>
    </xdr:to>
    <xdr:cxnSp macro="">
      <xdr:nvCxnSpPr>
        <xdr:cNvPr id="750" name="直線コネクタ 749"/>
        <xdr:cNvCxnSpPr/>
      </xdr:nvCxnSpPr>
      <xdr:spPr>
        <a:xfrm>
          <a:off x="20434300" y="6653581"/>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1" name="フローチャート: 判断 750"/>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2" name="テキスト ボックス 751"/>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138481</xdr:rowOff>
    </xdr:from>
    <xdr:to>
      <xdr:col>107</xdr:col>
      <xdr:colOff>50800</xdr:colOff>
      <xdr:row>39</xdr:row>
      <xdr:rowOff>44450</xdr:rowOff>
    </xdr:to>
    <xdr:cxnSp macro="">
      <xdr:nvCxnSpPr>
        <xdr:cNvPr id="753" name="直線コネクタ 752"/>
        <xdr:cNvCxnSpPr/>
      </xdr:nvCxnSpPr>
      <xdr:spPr>
        <a:xfrm flipV="1">
          <a:off x="19545300" y="6653581"/>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4" name="フローチャート: 判断 753"/>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83634</xdr:rowOff>
    </xdr:from>
    <xdr:ext cx="313932" cy="259045"/>
    <xdr:sp macro="" textlink="">
      <xdr:nvSpPr>
        <xdr:cNvPr id="755" name="テキスト ボックス 754"/>
        <xdr:cNvSpPr txBox="1"/>
      </xdr:nvSpPr>
      <xdr:spPr>
        <a:xfrm>
          <a:off x="20277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7" name="フローチャート: 判断 756"/>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8" name="テキスト ボックス 757"/>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59" name="フローチャート: 判断 758"/>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0" name="テキスト ボックス 759"/>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7"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87681</xdr:rowOff>
    </xdr:from>
    <xdr:to>
      <xdr:col>107</xdr:col>
      <xdr:colOff>101600</xdr:colOff>
      <xdr:row>39</xdr:row>
      <xdr:rowOff>17831</xdr:rowOff>
    </xdr:to>
    <xdr:sp macro="" textlink="">
      <xdr:nvSpPr>
        <xdr:cNvPr id="770" name="楕円 769"/>
        <xdr:cNvSpPr/>
      </xdr:nvSpPr>
      <xdr:spPr>
        <a:xfrm>
          <a:off x="20383500" y="66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34358</xdr:rowOff>
    </xdr:from>
    <xdr:ext cx="469744" cy="259045"/>
    <xdr:sp macro="" textlink="">
      <xdr:nvSpPr>
        <xdr:cNvPr id="771" name="テキスト ボックス 770"/>
        <xdr:cNvSpPr txBox="1"/>
      </xdr:nvSpPr>
      <xdr:spPr>
        <a:xfrm>
          <a:off x="20199428" y="637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799" name="直線コネクタ 798"/>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0"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2"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3" name="直線コネクタ 802"/>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5"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6" name="フローチャート: 判断 805"/>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4" name="フローチャート: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4"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0" name="テキスト ボックス 829"/>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a:t>
          </a:r>
          <a:r>
            <a:rPr kumimoji="1" lang="ja-JP" altLang="en-US" sz="1100">
              <a:solidFill>
                <a:schemeClr val="dk1"/>
              </a:solidFill>
              <a:effectLst/>
              <a:latin typeface="+mn-lt"/>
              <a:ea typeface="+mn-ea"/>
              <a:cs typeface="+mn-cs"/>
            </a:rPr>
            <a:t>のうち大きな割合をしめるのは</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と民生費である。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総務費は</a:t>
          </a:r>
          <a:r>
            <a:rPr kumimoji="1" lang="ja-JP" altLang="ja-JP" sz="1100">
              <a:solidFill>
                <a:schemeClr val="dk1"/>
              </a:solidFill>
              <a:effectLst/>
              <a:latin typeface="+mn-lt"/>
              <a:ea typeface="+mn-ea"/>
              <a:cs typeface="+mn-cs"/>
            </a:rPr>
            <a:t>ふるさと応援寄附金の増加等の理由により</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民生費は養護老人ホームの民営化や保育料の無償化等の理由により類似団体と比較し高い水準で推移している。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408,251</a:t>
          </a:r>
          <a:r>
            <a:rPr kumimoji="1" lang="ja-JP" altLang="ja-JP" sz="1100">
              <a:solidFill>
                <a:schemeClr val="dk1"/>
              </a:solidFill>
              <a:effectLst/>
              <a:latin typeface="+mn-lt"/>
              <a:ea typeface="+mn-ea"/>
              <a:cs typeface="+mn-cs"/>
            </a:rPr>
            <a:t>千円で、平成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434,220</a:t>
          </a:r>
          <a:r>
            <a:rPr kumimoji="1" lang="ja-JP" altLang="ja-JP"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25,969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繰上償還等を行ったため</a:t>
          </a:r>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2,277,153</a:t>
          </a:r>
          <a:r>
            <a:rPr kumimoji="1" lang="ja-JP" altLang="ja-JP" sz="1100">
              <a:solidFill>
                <a:schemeClr val="dk1"/>
              </a:solidFill>
              <a:effectLst/>
              <a:latin typeface="+mn-lt"/>
              <a:ea typeface="+mn-ea"/>
              <a:cs typeface="+mn-cs"/>
            </a:rPr>
            <a:t>千円減少した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標準財政規模に対する比率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17.02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基金の取り崩しの影響に伴い</a:t>
          </a:r>
          <a:r>
            <a:rPr kumimoji="1" lang="ja-JP" altLang="ja-JP" sz="1100">
              <a:solidFill>
                <a:schemeClr val="dk1"/>
              </a:solidFill>
              <a:effectLst/>
              <a:latin typeface="+mn-lt"/>
              <a:ea typeface="+mn-ea"/>
              <a:cs typeface="+mn-cs"/>
            </a:rPr>
            <a:t>実質単年度収支はマイナス</a:t>
          </a:r>
          <a:r>
            <a:rPr kumimoji="1" lang="en-US" altLang="ja-JP" sz="1100">
              <a:solidFill>
                <a:schemeClr val="dk1"/>
              </a:solidFill>
              <a:effectLst/>
              <a:latin typeface="+mn-lt"/>
              <a:ea typeface="+mn-ea"/>
              <a:cs typeface="+mn-cs"/>
            </a:rPr>
            <a:t>1,298,874</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年間においては、いずれの年度でもすべての会計で黒字を計上している。</a:t>
          </a:r>
          <a:endParaRPr lang="ja-JP" altLang="ja-JP" sz="1400">
            <a:effectLst/>
          </a:endParaRPr>
        </a:p>
        <a:p>
          <a:r>
            <a:rPr kumimoji="1" lang="ja-JP" altLang="ja-JP" sz="1100">
              <a:solidFill>
                <a:schemeClr val="dk1"/>
              </a:solidFill>
              <a:effectLst/>
              <a:latin typeface="+mn-lt"/>
              <a:ea typeface="+mn-ea"/>
              <a:cs typeface="+mn-cs"/>
            </a:rPr>
            <a:t>　現在のところ財政運営は健全であると判断できる。今後も財政の健全性を維持するよう努める。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25251894</v>
      </c>
      <c r="BO4" s="441"/>
      <c r="BP4" s="441"/>
      <c r="BQ4" s="441"/>
      <c r="BR4" s="441"/>
      <c r="BS4" s="441"/>
      <c r="BT4" s="441"/>
      <c r="BU4" s="442"/>
      <c r="BV4" s="440">
        <v>22864815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24782068</v>
      </c>
      <c r="BO5" s="446"/>
      <c r="BP5" s="446"/>
      <c r="BQ5" s="446"/>
      <c r="BR5" s="446"/>
      <c r="BS5" s="446"/>
      <c r="BT5" s="446"/>
      <c r="BU5" s="447"/>
      <c r="BV5" s="445">
        <v>22352186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95.3</v>
      </c>
      <c r="CU5" s="416"/>
      <c r="CV5" s="416"/>
      <c r="CW5" s="416"/>
      <c r="CX5" s="416"/>
      <c r="CY5" s="416"/>
      <c r="CZ5" s="416"/>
      <c r="DA5" s="417"/>
      <c r="DB5" s="415">
        <v>94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469826</v>
      </c>
      <c r="BO6" s="446"/>
      <c r="BP6" s="446"/>
      <c r="BQ6" s="446"/>
      <c r="BR6" s="446"/>
      <c r="BS6" s="446"/>
      <c r="BT6" s="446"/>
      <c r="BU6" s="447"/>
      <c r="BV6" s="445">
        <v>512629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99.5</v>
      </c>
      <c r="CU6" s="596"/>
      <c r="CV6" s="596"/>
      <c r="CW6" s="596"/>
      <c r="CX6" s="596"/>
      <c r="CY6" s="596"/>
      <c r="CZ6" s="596"/>
      <c r="DA6" s="597"/>
      <c r="DB6" s="595">
        <v>98.1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61575</v>
      </c>
      <c r="BO7" s="446"/>
      <c r="BP7" s="446"/>
      <c r="BQ7" s="446"/>
      <c r="BR7" s="446"/>
      <c r="BS7" s="446"/>
      <c r="BT7" s="446"/>
      <c r="BU7" s="447"/>
      <c r="BV7" s="445">
        <v>78409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12219881</v>
      </c>
      <c r="CU7" s="446"/>
      <c r="CV7" s="446"/>
      <c r="CW7" s="446"/>
      <c r="CX7" s="446"/>
      <c r="CY7" s="446"/>
      <c r="CZ7" s="446"/>
      <c r="DA7" s="447"/>
      <c r="DB7" s="445">
        <v>12604884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408251</v>
      </c>
      <c r="BO8" s="446"/>
      <c r="BP8" s="446"/>
      <c r="BQ8" s="446"/>
      <c r="BR8" s="446"/>
      <c r="BS8" s="446"/>
      <c r="BT8" s="446"/>
      <c r="BU8" s="447"/>
      <c r="BV8" s="445">
        <v>434220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0.3</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28647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-25969</v>
      </c>
      <c r="BO9" s="446"/>
      <c r="BP9" s="446"/>
      <c r="BQ9" s="446"/>
      <c r="BR9" s="446"/>
      <c r="BS9" s="446"/>
      <c r="BT9" s="446"/>
      <c r="BU9" s="447"/>
      <c r="BV9" s="445">
        <v>57362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22.3</v>
      </c>
      <c r="CU9" s="416"/>
      <c r="CV9" s="416"/>
      <c r="CW9" s="416"/>
      <c r="CX9" s="416"/>
      <c r="CY9" s="416"/>
      <c r="CZ9" s="416"/>
      <c r="DA9" s="417"/>
      <c r="DB9" s="415">
        <v>18.8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32002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64767</v>
      </c>
      <c r="BO10" s="446"/>
      <c r="BP10" s="446"/>
      <c r="BQ10" s="446"/>
      <c r="BR10" s="446"/>
      <c r="BS10" s="446"/>
      <c r="BT10" s="446"/>
      <c r="BU10" s="447"/>
      <c r="BV10" s="445">
        <v>311435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1004248</v>
      </c>
      <c r="BO11" s="446"/>
      <c r="BP11" s="446"/>
      <c r="BQ11" s="446"/>
      <c r="BR11" s="446"/>
      <c r="BS11" s="446"/>
      <c r="BT11" s="446"/>
      <c r="BU11" s="447"/>
      <c r="BV11" s="445">
        <v>44568</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28736</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2341920</v>
      </c>
      <c r="BO12" s="446"/>
      <c r="BP12" s="446"/>
      <c r="BQ12" s="446"/>
      <c r="BR12" s="446"/>
      <c r="BS12" s="446"/>
      <c r="BT12" s="446"/>
      <c r="BU12" s="447"/>
      <c r="BV12" s="445">
        <v>413492</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28511</v>
      </c>
      <c r="S13" s="549"/>
      <c r="T13" s="549"/>
      <c r="U13" s="549"/>
      <c r="V13" s="550"/>
      <c r="W13" s="536" t="s">
        <v>136</v>
      </c>
      <c r="X13" s="458"/>
      <c r="Y13" s="458"/>
      <c r="Z13" s="458"/>
      <c r="AA13" s="458"/>
      <c r="AB13" s="459"/>
      <c r="AC13" s="421">
        <v>2342</v>
      </c>
      <c r="AD13" s="422"/>
      <c r="AE13" s="422"/>
      <c r="AF13" s="422"/>
      <c r="AG13" s="423"/>
      <c r="AH13" s="421">
        <v>2698</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-1298874</v>
      </c>
      <c r="BO13" s="446"/>
      <c r="BP13" s="446"/>
      <c r="BQ13" s="446"/>
      <c r="BR13" s="446"/>
      <c r="BS13" s="446"/>
      <c r="BT13" s="446"/>
      <c r="BU13" s="447"/>
      <c r="BV13" s="445">
        <v>-127</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9.5</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29330</v>
      </c>
      <c r="S14" s="549"/>
      <c r="T14" s="549"/>
      <c r="U14" s="549"/>
      <c r="V14" s="550"/>
      <c r="W14" s="551"/>
      <c r="X14" s="461"/>
      <c r="Y14" s="461"/>
      <c r="Z14" s="461"/>
      <c r="AA14" s="461"/>
      <c r="AB14" s="462"/>
      <c r="AC14" s="541">
        <v>17.7</v>
      </c>
      <c r="AD14" s="542"/>
      <c r="AE14" s="542"/>
      <c r="AF14" s="542"/>
      <c r="AG14" s="543"/>
      <c r="AH14" s="541">
        <v>18.600000000000001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143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144</v>
      </c>
      <c r="N15" s="546"/>
      <c r="O15" s="546"/>
      <c r="P15" s="546"/>
      <c r="Q15" s="547"/>
      <c r="R15" s="548">
        <v>29141</v>
      </c>
      <c r="S15" s="549"/>
      <c r="T15" s="549"/>
      <c r="U15" s="549"/>
      <c r="V15" s="550"/>
      <c r="W15" s="536" t="s">
        <v>145</v>
      </c>
      <c r="X15" s="458"/>
      <c r="Y15" s="458"/>
      <c r="Z15" s="458"/>
      <c r="AA15" s="458"/>
      <c r="AB15" s="459"/>
      <c r="AC15" s="421">
        <v>3792</v>
      </c>
      <c r="AD15" s="422"/>
      <c r="AE15" s="422"/>
      <c r="AF15" s="422"/>
      <c r="AG15" s="423"/>
      <c r="AH15" s="421">
        <v>4530</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3064486</v>
      </c>
      <c r="BO15" s="441"/>
      <c r="BP15" s="441"/>
      <c r="BQ15" s="441"/>
      <c r="BR15" s="441"/>
      <c r="BS15" s="441"/>
      <c r="BT15" s="441"/>
      <c r="BU15" s="442"/>
      <c r="BV15" s="440">
        <v>3161276</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28.7</v>
      </c>
      <c r="AD16" s="542"/>
      <c r="AE16" s="542"/>
      <c r="AF16" s="542"/>
      <c r="AG16" s="543"/>
      <c r="AH16" s="541">
        <v>31.2</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10265374</v>
      </c>
      <c r="BO16" s="446"/>
      <c r="BP16" s="446"/>
      <c r="BQ16" s="446"/>
      <c r="BR16" s="446"/>
      <c r="BS16" s="446"/>
      <c r="BT16" s="446"/>
      <c r="BU16" s="447"/>
      <c r="BV16" s="445">
        <v>10361584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7094</v>
      </c>
      <c r="AD17" s="422"/>
      <c r="AE17" s="422"/>
      <c r="AF17" s="422"/>
      <c r="AG17" s="423"/>
      <c r="AH17" s="421">
        <v>7293</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3848799</v>
      </c>
      <c r="BO17" s="446"/>
      <c r="BP17" s="446"/>
      <c r="BQ17" s="446"/>
      <c r="BR17" s="446"/>
      <c r="BS17" s="446"/>
      <c r="BT17" s="446"/>
      <c r="BU17" s="447"/>
      <c r="BV17" s="445">
        <v>3967536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155</v>
      </c>
      <c r="C18" s="508"/>
      <c r="D18" s="508"/>
      <c r="E18" s="509"/>
      <c r="F18" s="509"/>
      <c r="G18" s="509"/>
      <c r="H18" s="509"/>
      <c r="I18" s="509"/>
      <c r="J18" s="509"/>
      <c r="K18" s="509"/>
      <c r="L18" s="510">
        <v>318.10000000000002</v>
      </c>
      <c r="M18" s="510"/>
      <c r="N18" s="510"/>
      <c r="O18" s="510"/>
      <c r="P18" s="510"/>
      <c r="Q18" s="510"/>
      <c r="R18" s="511"/>
      <c r="S18" s="511"/>
      <c r="T18" s="511"/>
      <c r="U18" s="511"/>
      <c r="V18" s="512"/>
      <c r="W18" s="526"/>
      <c r="X18" s="527"/>
      <c r="Y18" s="527"/>
      <c r="Z18" s="527"/>
      <c r="AA18" s="527"/>
      <c r="AB18" s="537"/>
      <c r="AC18" s="409">
        <v>53.6</v>
      </c>
      <c r="AD18" s="410"/>
      <c r="AE18" s="410"/>
      <c r="AF18" s="410"/>
      <c r="AG18" s="513"/>
      <c r="AH18" s="409">
        <v>50.2</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11856998</v>
      </c>
      <c r="BO18" s="446"/>
      <c r="BP18" s="446"/>
      <c r="BQ18" s="446"/>
      <c r="BR18" s="446"/>
      <c r="BS18" s="446"/>
      <c r="BT18" s="446"/>
      <c r="BU18" s="447"/>
      <c r="BV18" s="445">
        <v>11733083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157</v>
      </c>
      <c r="C19" s="508"/>
      <c r="D19" s="508"/>
      <c r="E19" s="509"/>
      <c r="F19" s="509"/>
      <c r="G19" s="509"/>
      <c r="H19" s="509"/>
      <c r="I19" s="509"/>
      <c r="J19" s="509"/>
      <c r="K19" s="509"/>
      <c r="L19" s="515">
        <v>90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16443702</v>
      </c>
      <c r="BO19" s="446"/>
      <c r="BP19" s="446"/>
      <c r="BQ19" s="446"/>
      <c r="BR19" s="446"/>
      <c r="BS19" s="446"/>
      <c r="BT19" s="446"/>
      <c r="BU19" s="447"/>
      <c r="BV19" s="445">
        <v>14553943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159</v>
      </c>
      <c r="C20" s="508"/>
      <c r="D20" s="508"/>
      <c r="E20" s="509"/>
      <c r="F20" s="509"/>
      <c r="G20" s="509"/>
      <c r="H20" s="509"/>
      <c r="I20" s="509"/>
      <c r="J20" s="509"/>
      <c r="K20" s="509"/>
      <c r="L20" s="515">
        <v>12112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20427586</v>
      </c>
      <c r="BO23" s="446"/>
      <c r="BP23" s="446"/>
      <c r="BQ23" s="446"/>
      <c r="BR23" s="446"/>
      <c r="BS23" s="446"/>
      <c r="BT23" s="446"/>
      <c r="BU23" s="447"/>
      <c r="BV23" s="445">
        <v>22449400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168</v>
      </c>
      <c r="F24" s="419"/>
      <c r="G24" s="419"/>
      <c r="H24" s="419"/>
      <c r="I24" s="419"/>
      <c r="J24" s="419"/>
      <c r="K24" s="420"/>
      <c r="L24" s="421">
        <v>1</v>
      </c>
      <c r="M24" s="422"/>
      <c r="N24" s="422"/>
      <c r="O24" s="422"/>
      <c r="P24" s="423"/>
      <c r="Q24" s="421">
        <v>6919</v>
      </c>
      <c r="R24" s="422"/>
      <c r="S24" s="422"/>
      <c r="T24" s="422"/>
      <c r="U24" s="422"/>
      <c r="V24" s="423"/>
      <c r="W24" s="487"/>
      <c r="X24" s="478"/>
      <c r="Y24" s="479"/>
      <c r="Z24" s="418" t="s">
        <v>169</v>
      </c>
      <c r="AA24" s="419"/>
      <c r="AB24" s="419"/>
      <c r="AC24" s="419"/>
      <c r="AD24" s="419"/>
      <c r="AE24" s="419"/>
      <c r="AF24" s="419"/>
      <c r="AG24" s="420"/>
      <c r="AH24" s="421">
        <v>411</v>
      </c>
      <c r="AI24" s="422"/>
      <c r="AJ24" s="422"/>
      <c r="AK24" s="422"/>
      <c r="AL24" s="423"/>
      <c r="AM24" s="421">
        <v>1321776</v>
      </c>
      <c r="AN24" s="422"/>
      <c r="AO24" s="422"/>
      <c r="AP24" s="422"/>
      <c r="AQ24" s="422"/>
      <c r="AR24" s="423"/>
      <c r="AS24" s="421">
        <v>3216</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15480089</v>
      </c>
      <c r="BO24" s="446"/>
      <c r="BP24" s="446"/>
      <c r="BQ24" s="446"/>
      <c r="BR24" s="446"/>
      <c r="BS24" s="446"/>
      <c r="BT24" s="446"/>
      <c r="BU24" s="447"/>
      <c r="BV24" s="445">
        <v>16149910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171</v>
      </c>
      <c r="F25" s="419"/>
      <c r="G25" s="419"/>
      <c r="H25" s="419"/>
      <c r="I25" s="419"/>
      <c r="J25" s="419"/>
      <c r="K25" s="420"/>
      <c r="L25" s="421">
        <v>1</v>
      </c>
      <c r="M25" s="422"/>
      <c r="N25" s="422"/>
      <c r="O25" s="422"/>
      <c r="P25" s="423"/>
      <c r="Q25" s="421">
        <v>6110</v>
      </c>
      <c r="R25" s="422"/>
      <c r="S25" s="422"/>
      <c r="T25" s="422"/>
      <c r="U25" s="422"/>
      <c r="V25" s="423"/>
      <c r="W25" s="487"/>
      <c r="X25" s="478"/>
      <c r="Y25" s="479"/>
      <c r="Z25" s="418" t="s">
        <v>172</v>
      </c>
      <c r="AA25" s="419"/>
      <c r="AB25" s="419"/>
      <c r="AC25" s="419"/>
      <c r="AD25" s="419"/>
      <c r="AE25" s="419"/>
      <c r="AF25" s="419"/>
      <c r="AG25" s="420"/>
      <c r="AH25" s="421">
        <v>86</v>
      </c>
      <c r="AI25" s="422"/>
      <c r="AJ25" s="422"/>
      <c r="AK25" s="422"/>
      <c r="AL25" s="423"/>
      <c r="AM25" s="421">
        <v>235468</v>
      </c>
      <c r="AN25" s="422"/>
      <c r="AO25" s="422"/>
      <c r="AP25" s="422"/>
      <c r="AQ25" s="422"/>
      <c r="AR25" s="423"/>
      <c r="AS25" s="421">
        <v>2738</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120</v>
      </c>
      <c r="BO25" s="441"/>
      <c r="BP25" s="441"/>
      <c r="BQ25" s="441"/>
      <c r="BR25" s="441"/>
      <c r="BS25" s="441"/>
      <c r="BT25" s="441"/>
      <c r="BU25" s="442"/>
      <c r="BV25" s="440">
        <v>214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174</v>
      </c>
      <c r="F26" s="419"/>
      <c r="G26" s="419"/>
      <c r="H26" s="419"/>
      <c r="I26" s="419"/>
      <c r="J26" s="419"/>
      <c r="K26" s="420"/>
      <c r="L26" s="421">
        <v>1</v>
      </c>
      <c r="M26" s="422"/>
      <c r="N26" s="422"/>
      <c r="O26" s="422"/>
      <c r="P26" s="423"/>
      <c r="Q26" s="421">
        <v>5348</v>
      </c>
      <c r="R26" s="422"/>
      <c r="S26" s="422"/>
      <c r="T26" s="422"/>
      <c r="U26" s="422"/>
      <c r="V26" s="423"/>
      <c r="W26" s="487"/>
      <c r="X26" s="478"/>
      <c r="Y26" s="479"/>
      <c r="Z26" s="418" t="s">
        <v>175</v>
      </c>
      <c r="AA26" s="500"/>
      <c r="AB26" s="500"/>
      <c r="AC26" s="500"/>
      <c r="AD26" s="500"/>
      <c r="AE26" s="500"/>
      <c r="AF26" s="500"/>
      <c r="AG26" s="501"/>
      <c r="AH26" s="421">
        <v>9</v>
      </c>
      <c r="AI26" s="422"/>
      <c r="AJ26" s="422"/>
      <c r="AK26" s="422"/>
      <c r="AL26" s="423"/>
      <c r="AM26" s="421">
        <v>32409</v>
      </c>
      <c r="AN26" s="422"/>
      <c r="AO26" s="422"/>
      <c r="AP26" s="422"/>
      <c r="AQ26" s="422"/>
      <c r="AR26" s="423"/>
      <c r="AS26" s="421">
        <v>3601</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3900</v>
      </c>
      <c r="R27" s="422"/>
      <c r="S27" s="422"/>
      <c r="T27" s="422"/>
      <c r="U27" s="422"/>
      <c r="V27" s="423"/>
      <c r="W27" s="487"/>
      <c r="X27" s="478"/>
      <c r="Y27" s="479"/>
      <c r="Z27" s="418" t="s">
        <v>178</v>
      </c>
      <c r="AA27" s="419"/>
      <c r="AB27" s="419"/>
      <c r="AC27" s="419"/>
      <c r="AD27" s="419"/>
      <c r="AE27" s="419"/>
      <c r="AF27" s="419"/>
      <c r="AG27" s="420"/>
      <c r="AH27" s="421">
        <v>14</v>
      </c>
      <c r="AI27" s="422"/>
      <c r="AJ27" s="422"/>
      <c r="AK27" s="422"/>
      <c r="AL27" s="423"/>
      <c r="AM27" s="421">
        <v>41794</v>
      </c>
      <c r="AN27" s="422"/>
      <c r="AO27" s="422"/>
      <c r="AP27" s="422"/>
      <c r="AQ27" s="422"/>
      <c r="AR27" s="423"/>
      <c r="AS27" s="421">
        <v>2985</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t="s">
        <v>134</v>
      </c>
      <c r="BO27" s="449"/>
      <c r="BP27" s="449"/>
      <c r="BQ27" s="449"/>
      <c r="BR27" s="449"/>
      <c r="BS27" s="449"/>
      <c r="BT27" s="449"/>
      <c r="BU27" s="450"/>
      <c r="BV27" s="448" t="s">
        <v>134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3400</v>
      </c>
      <c r="R28" s="422"/>
      <c r="S28" s="422"/>
      <c r="T28" s="422"/>
      <c r="U28" s="422"/>
      <c r="V28" s="423"/>
      <c r="W28" s="487"/>
      <c r="X28" s="478"/>
      <c r="Y28" s="479"/>
      <c r="Z28" s="418" t="s">
        <v>181</v>
      </c>
      <c r="AA28" s="419"/>
      <c r="AB28" s="419"/>
      <c r="AC28" s="419"/>
      <c r="AD28" s="419"/>
      <c r="AE28" s="419"/>
      <c r="AF28" s="419"/>
      <c r="AG28" s="420"/>
      <c r="AH28" s="421" t="s">
        <v>133</v>
      </c>
      <c r="AI28" s="422"/>
      <c r="AJ28" s="422"/>
      <c r="AK28" s="422"/>
      <c r="AL28" s="423"/>
      <c r="AM28" s="421" t="s">
        <v>143</v>
      </c>
      <c r="AN28" s="422"/>
      <c r="AO28" s="422"/>
      <c r="AP28" s="422"/>
      <c r="AQ28" s="422"/>
      <c r="AR28" s="423"/>
      <c r="AS28" s="421" t="s">
        <v>133</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4194870</v>
      </c>
      <c r="BO28" s="441"/>
      <c r="BP28" s="441"/>
      <c r="BQ28" s="441"/>
      <c r="BR28" s="441"/>
      <c r="BS28" s="441"/>
      <c r="BT28" s="441"/>
      <c r="BU28" s="442"/>
      <c r="BV28" s="440">
        <v>6472023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16</v>
      </c>
      <c r="M29" s="422"/>
      <c r="N29" s="422"/>
      <c r="O29" s="422"/>
      <c r="P29" s="423"/>
      <c r="Q29" s="421">
        <v>3200</v>
      </c>
      <c r="R29" s="422"/>
      <c r="S29" s="422"/>
      <c r="T29" s="422"/>
      <c r="U29" s="422"/>
      <c r="V29" s="423"/>
      <c r="W29" s="488"/>
      <c r="X29" s="489"/>
      <c r="Y29" s="490"/>
      <c r="Z29" s="418" t="s">
        <v>184</v>
      </c>
      <c r="AA29" s="419"/>
      <c r="AB29" s="419"/>
      <c r="AC29" s="419"/>
      <c r="AD29" s="419"/>
      <c r="AE29" s="419"/>
      <c r="AF29" s="419"/>
      <c r="AG29" s="420"/>
      <c r="AH29" s="421">
        <v>425</v>
      </c>
      <c r="AI29" s="422"/>
      <c r="AJ29" s="422"/>
      <c r="AK29" s="422"/>
      <c r="AL29" s="423"/>
      <c r="AM29" s="421">
        <v>1363570</v>
      </c>
      <c r="AN29" s="422"/>
      <c r="AO29" s="422"/>
      <c r="AP29" s="422"/>
      <c r="AQ29" s="422"/>
      <c r="AR29" s="423"/>
      <c r="AS29" s="421">
        <v>3208</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2749539</v>
      </c>
      <c r="BO29" s="446"/>
      <c r="BP29" s="446"/>
      <c r="BQ29" s="446"/>
      <c r="BR29" s="446"/>
      <c r="BS29" s="446"/>
      <c r="BT29" s="446"/>
      <c r="BU29" s="447"/>
      <c r="BV29" s="445">
        <v>2494591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101.1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8106411</v>
      </c>
      <c r="BO30" s="449"/>
      <c r="BP30" s="449"/>
      <c r="BQ30" s="449"/>
      <c r="BR30" s="449"/>
      <c r="BS30" s="449"/>
      <c r="BT30" s="449"/>
      <c r="BU30" s="450"/>
      <c r="BV30" s="448">
        <v>6074995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195</v>
      </c>
      <c r="X33" s="407"/>
      <c r="Y33" s="407"/>
      <c r="Z33" s="407"/>
      <c r="AA33" s="407"/>
      <c r="AB33" s="407"/>
      <c r="AC33" s="407"/>
      <c r="AD33" s="407"/>
      <c r="AE33" s="407"/>
      <c r="AF33" s="407"/>
      <c r="AG33" s="407"/>
      <c r="AH33" s="407"/>
      <c r="AI33" s="407"/>
      <c r="AJ33" s="407"/>
      <c r="AK33" s="407"/>
      <c r="AL33" s="195"/>
      <c r="AM33" s="408" t="s">
        <v>193</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193</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水道事業特別会計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大分県退職手当組合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国東市農業公社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工業用水道事業特別会計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大分県消防補償等組合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くにみ農産加工（有）</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国東市立国東自動車学校特別会計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IF('各会計、関係団体の財政状況及び健全化判断比率'!B33="","",'各会計、関係団体の財政状況及び健全化判断比率'!B33)</f>
        <v>市民病院事業特別会計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農業集落排水事業特別会計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大分県交通災害共済組合（交通災害共済事業会計）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国東市土地開発公社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IF('各会計、関係団体の財政状況及び健全化判断比率'!B37="","",'各会計、関係団体の財政状況及び健全化判断比率'!B37)</f>
        <v>浄化槽設置事業特別会計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大分県市町村会館管理組合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いこいの村国東</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大分県後期高齢者医療広域連合（普通会計）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未来企業カレッジ</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大分県後期高齢者医療広域連合（後期高齢者医療事業会計）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宇佐・高田・国東広域事務組合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JFTa+gYhnZbvAvGRp3OhuPeMfUxaOa4oRgsZxn4LxOXzTaMpFbnb1qbQBroXYxf8wKXPPkb+IkkmInWG64R6w==" saltValue="V65Ea2+ho47kF4mz9nxT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27" t="s">
        <v>578</v>
      </c>
      <c r="D34" s="1227"/>
      <c r="E34" s="1228"/>
      <c r="F34" s="32">
        <v>8.81</v>
      </c>
      <c r="G34" s="33">
        <v>8</v>
      </c>
      <c r="H34" s="33">
        <v>7.29</v>
      </c>
      <c r="I34" s="33">
        <v>6.7</v>
      </c>
      <c r="J34" s="34">
        <v>5.72</v>
      </c>
      <c r="K34" s="22"/>
      <c r="L34" s="22"/>
      <c r="M34" s="22"/>
      <c r="N34" s="22"/>
      <c r="O34" s="22"/>
      <c r="P34" s="22"/>
    </row>
    <row r="35" spans="1:16" ht="39" customHeight="1" x14ac:dyDescent="0.15">
      <c r="A35" s="22"/>
      <c r="B35" s="35"/>
      <c r="C35" s="1221" t="s">
        <v>579</v>
      </c>
      <c r="D35" s="1222"/>
      <c r="E35" s="1223"/>
      <c r="F35" s="36">
        <v>2.62</v>
      </c>
      <c r="G35" s="37">
        <v>2.52</v>
      </c>
      <c r="H35" s="37">
        <v>2.89</v>
      </c>
      <c r="I35" s="37">
        <v>3.43</v>
      </c>
      <c r="J35" s="38">
        <v>3.33</v>
      </c>
      <c r="K35" s="22"/>
      <c r="L35" s="22"/>
      <c r="M35" s="22"/>
      <c r="N35" s="22"/>
      <c r="O35" s="22"/>
      <c r="P35" s="22"/>
    </row>
    <row r="36" spans="1:16" ht="39" customHeight="1" x14ac:dyDescent="0.15">
      <c r="A36" s="22"/>
      <c r="B36" s="35"/>
      <c r="C36" s="1221" t="s">
        <v>580</v>
      </c>
      <c r="D36" s="1222"/>
      <c r="E36" s="1223"/>
      <c r="F36" s="36">
        <v>1.27</v>
      </c>
      <c r="G36" s="37">
        <v>0.44</v>
      </c>
      <c r="H36" s="37">
        <v>0.34</v>
      </c>
      <c r="I36" s="37">
        <v>0.75</v>
      </c>
      <c r="J36" s="38">
        <v>0.98</v>
      </c>
      <c r="K36" s="22"/>
      <c r="L36" s="22"/>
      <c r="M36" s="22"/>
      <c r="N36" s="22"/>
      <c r="O36" s="22"/>
      <c r="P36" s="22"/>
    </row>
    <row r="37" spans="1:16" ht="39" customHeight="1" x14ac:dyDescent="0.15">
      <c r="A37" s="22"/>
      <c r="B37" s="35"/>
      <c r="C37" s="1221" t="s">
        <v>581</v>
      </c>
      <c r="D37" s="1222"/>
      <c r="E37" s="1223"/>
      <c r="F37" s="36">
        <v>0.56999999999999995</v>
      </c>
      <c r="G37" s="37">
        <v>0.89</v>
      </c>
      <c r="H37" s="37">
        <v>0.78</v>
      </c>
      <c r="I37" s="37">
        <v>0.35</v>
      </c>
      <c r="J37" s="38">
        <v>0.62</v>
      </c>
      <c r="K37" s="22"/>
      <c r="L37" s="22"/>
      <c r="M37" s="22"/>
      <c r="N37" s="22"/>
      <c r="O37" s="22"/>
      <c r="P37" s="22"/>
    </row>
    <row r="38" spans="1:16" ht="39" customHeight="1" x14ac:dyDescent="0.15">
      <c r="A38" s="22"/>
      <c r="B38" s="35"/>
      <c r="C38" s="1221" t="s">
        <v>582</v>
      </c>
      <c r="D38" s="1222"/>
      <c r="E38" s="1223"/>
      <c r="F38" s="36">
        <v>0.46</v>
      </c>
      <c r="G38" s="37">
        <v>0.51</v>
      </c>
      <c r="H38" s="37">
        <v>0.55000000000000004</v>
      </c>
      <c r="I38" s="37">
        <v>0.74</v>
      </c>
      <c r="J38" s="38">
        <v>0.56000000000000005</v>
      </c>
      <c r="K38" s="22"/>
      <c r="L38" s="22"/>
      <c r="M38" s="22"/>
      <c r="N38" s="22"/>
      <c r="O38" s="22"/>
      <c r="P38" s="22"/>
    </row>
    <row r="39" spans="1:16" ht="39" customHeight="1" x14ac:dyDescent="0.15">
      <c r="A39" s="22"/>
      <c r="B39" s="35"/>
      <c r="C39" s="1221" t="s">
        <v>583</v>
      </c>
      <c r="D39" s="1222"/>
      <c r="E39" s="1223"/>
      <c r="F39" s="36" t="s">
        <v>529</v>
      </c>
      <c r="G39" s="37" t="s">
        <v>529</v>
      </c>
      <c r="H39" s="37" t="s">
        <v>529</v>
      </c>
      <c r="I39" s="37">
        <v>0.5</v>
      </c>
      <c r="J39" s="38">
        <v>0.47</v>
      </c>
      <c r="K39" s="22"/>
      <c r="L39" s="22"/>
      <c r="M39" s="22"/>
      <c r="N39" s="22"/>
      <c r="O39" s="22"/>
      <c r="P39" s="22"/>
    </row>
    <row r="40" spans="1:16" ht="39" customHeight="1" x14ac:dyDescent="0.15">
      <c r="A40" s="22"/>
      <c r="B40" s="35"/>
      <c r="C40" s="1221" t="s">
        <v>584</v>
      </c>
      <c r="D40" s="1222"/>
      <c r="E40" s="1223"/>
      <c r="F40" s="36">
        <v>7.0000000000000007E-2</v>
      </c>
      <c r="G40" s="37">
        <v>7.0000000000000007E-2</v>
      </c>
      <c r="H40" s="37">
        <v>7.0000000000000007E-2</v>
      </c>
      <c r="I40" s="37">
        <v>7.0000000000000007E-2</v>
      </c>
      <c r="J40" s="38">
        <v>0.08</v>
      </c>
      <c r="K40" s="22"/>
      <c r="L40" s="22"/>
      <c r="M40" s="22"/>
      <c r="N40" s="22"/>
      <c r="O40" s="22"/>
      <c r="P40" s="22"/>
    </row>
    <row r="41" spans="1:16" ht="39" customHeight="1" x14ac:dyDescent="0.15">
      <c r="A41" s="22"/>
      <c r="B41" s="35"/>
      <c r="C41" s="1221" t="s">
        <v>585</v>
      </c>
      <c r="D41" s="1222"/>
      <c r="E41" s="1223"/>
      <c r="F41" s="36">
        <v>7.0000000000000007E-2</v>
      </c>
      <c r="G41" s="37">
        <v>0.06</v>
      </c>
      <c r="H41" s="37">
        <v>0.04</v>
      </c>
      <c r="I41" s="37">
        <v>0.03</v>
      </c>
      <c r="J41" s="38">
        <v>0.04</v>
      </c>
      <c r="K41" s="22"/>
      <c r="L41" s="22"/>
      <c r="M41" s="22"/>
      <c r="N41" s="22"/>
      <c r="O41" s="22"/>
      <c r="P41" s="22"/>
    </row>
    <row r="42" spans="1:16" ht="39" customHeight="1" x14ac:dyDescent="0.15">
      <c r="A42" s="22"/>
      <c r="B42" s="39"/>
      <c r="C42" s="1221" t="s">
        <v>586</v>
      </c>
      <c r="D42" s="1222"/>
      <c r="E42" s="1223"/>
      <c r="F42" s="36" t="s">
        <v>529</v>
      </c>
      <c r="G42" s="37" t="s">
        <v>529</v>
      </c>
      <c r="H42" s="37" t="s">
        <v>529</v>
      </c>
      <c r="I42" s="37" t="s">
        <v>529</v>
      </c>
      <c r="J42" s="38" t="s">
        <v>529</v>
      </c>
      <c r="K42" s="22"/>
      <c r="L42" s="22"/>
      <c r="M42" s="22"/>
      <c r="N42" s="22"/>
      <c r="O42" s="22"/>
      <c r="P42" s="22"/>
    </row>
    <row r="43" spans="1:16" ht="39" customHeight="1" thickBot="1" x14ac:dyDescent="0.2">
      <c r="A43" s="22"/>
      <c r="B43" s="40"/>
      <c r="C43" s="1224" t="s">
        <v>587</v>
      </c>
      <c r="D43" s="1225"/>
      <c r="E43" s="1226"/>
      <c r="F43" s="41">
        <v>0.24</v>
      </c>
      <c r="G43" s="42">
        <v>0.24</v>
      </c>
      <c r="H43" s="42">
        <v>0.87</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t7ee+nhKgSJiLqseAMZ3rMm7gqV9C7AZxuZ7t1QiCsFJZgLp8Hkmp90cmRbyfiY55LO41coYFEdazrzaN9TrA==" saltValue="qFA5o7SjDUD5wlCwOud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3000</v>
      </c>
      <c r="L45" s="60">
        <v>2856</v>
      </c>
      <c r="M45" s="60">
        <v>2964</v>
      </c>
      <c r="N45" s="60">
        <v>2829</v>
      </c>
      <c r="O45" s="61">
        <v>2784</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529</v>
      </c>
      <c r="L46" s="64" t="s">
        <v>529</v>
      </c>
      <c r="M46" s="64" t="s">
        <v>529</v>
      </c>
      <c r="N46" s="64" t="s">
        <v>529</v>
      </c>
      <c r="O46" s="65" t="s">
        <v>529</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529</v>
      </c>
      <c r="L47" s="64" t="s">
        <v>529</v>
      </c>
      <c r="M47" s="64" t="s">
        <v>529</v>
      </c>
      <c r="N47" s="64" t="s">
        <v>529</v>
      </c>
      <c r="O47" s="65" t="s">
        <v>529</v>
      </c>
      <c r="P47" s="48"/>
      <c r="Q47" s="48"/>
      <c r="R47" s="48"/>
      <c r="S47" s="48"/>
      <c r="T47" s="48"/>
      <c r="U47" s="48"/>
    </row>
    <row r="48" spans="1:21" ht="30.75" customHeight="1" x14ac:dyDescent="0.15">
      <c r="A48" s="48"/>
      <c r="B48" s="1239"/>
      <c r="C48" s="1240"/>
      <c r="D48" s="62"/>
      <c r="E48" s="1231" t="s">
        <v>15</v>
      </c>
      <c r="F48" s="1231"/>
      <c r="G48" s="1231"/>
      <c r="H48" s="1231"/>
      <c r="I48" s="1231"/>
      <c r="J48" s="1232"/>
      <c r="K48" s="63">
        <v>843</v>
      </c>
      <c r="L48" s="64">
        <v>857</v>
      </c>
      <c r="M48" s="64">
        <v>856</v>
      </c>
      <c r="N48" s="64">
        <v>751</v>
      </c>
      <c r="O48" s="65">
        <v>688</v>
      </c>
      <c r="P48" s="48"/>
      <c r="Q48" s="48"/>
      <c r="R48" s="48"/>
      <c r="S48" s="48"/>
      <c r="T48" s="48"/>
      <c r="U48" s="48"/>
    </row>
    <row r="49" spans="1:21" ht="30.75" customHeight="1" x14ac:dyDescent="0.15">
      <c r="A49" s="48"/>
      <c r="B49" s="1239"/>
      <c r="C49" s="1240"/>
      <c r="D49" s="62"/>
      <c r="E49" s="1231" t="s">
        <v>16</v>
      </c>
      <c r="F49" s="1231"/>
      <c r="G49" s="1231"/>
      <c r="H49" s="1231"/>
      <c r="I49" s="1231"/>
      <c r="J49" s="1232"/>
      <c r="K49" s="63" t="s">
        <v>529</v>
      </c>
      <c r="L49" s="64" t="s">
        <v>529</v>
      </c>
      <c r="M49" s="64" t="s">
        <v>529</v>
      </c>
      <c r="N49" s="64" t="s">
        <v>529</v>
      </c>
      <c r="O49" s="65" t="s">
        <v>529</v>
      </c>
      <c r="P49" s="48"/>
      <c r="Q49" s="48"/>
      <c r="R49" s="48"/>
      <c r="S49" s="48"/>
      <c r="T49" s="48"/>
      <c r="U49" s="48"/>
    </row>
    <row r="50" spans="1:21" ht="30.75" customHeight="1" x14ac:dyDescent="0.15">
      <c r="A50" s="48"/>
      <c r="B50" s="1239"/>
      <c r="C50" s="1240"/>
      <c r="D50" s="62"/>
      <c r="E50" s="1231" t="s">
        <v>17</v>
      </c>
      <c r="F50" s="1231"/>
      <c r="G50" s="1231"/>
      <c r="H50" s="1231"/>
      <c r="I50" s="1231"/>
      <c r="J50" s="1232"/>
      <c r="K50" s="63">
        <v>63</v>
      </c>
      <c r="L50" s="64">
        <v>6</v>
      </c>
      <c r="M50" s="64" t="s">
        <v>529</v>
      </c>
      <c r="N50" s="64" t="s">
        <v>529</v>
      </c>
      <c r="O50" s="65" t="s">
        <v>529</v>
      </c>
      <c r="P50" s="48"/>
      <c r="Q50" s="48"/>
      <c r="R50" s="48"/>
      <c r="S50" s="48"/>
      <c r="T50" s="48"/>
      <c r="U50" s="48"/>
    </row>
    <row r="51" spans="1:21" ht="30.75" customHeight="1" x14ac:dyDescent="0.15">
      <c r="A51" s="48"/>
      <c r="B51" s="1241"/>
      <c r="C51" s="1242"/>
      <c r="D51" s="66"/>
      <c r="E51" s="1231" t="s">
        <v>18</v>
      </c>
      <c r="F51" s="1231"/>
      <c r="G51" s="1231"/>
      <c r="H51" s="1231"/>
      <c r="I51" s="1231"/>
      <c r="J51" s="1232"/>
      <c r="K51" s="63">
        <v>0</v>
      </c>
      <c r="L51" s="64">
        <v>0</v>
      </c>
      <c r="M51" s="64">
        <v>0</v>
      </c>
      <c r="N51" s="64">
        <v>0</v>
      </c>
      <c r="O51" s="65" t="s">
        <v>529</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2811</v>
      </c>
      <c r="L52" s="64">
        <v>2800</v>
      </c>
      <c r="M52" s="64">
        <v>2808</v>
      </c>
      <c r="N52" s="64">
        <v>2591</v>
      </c>
      <c r="O52" s="65">
        <v>2580</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1095</v>
      </c>
      <c r="L53" s="69">
        <v>919</v>
      </c>
      <c r="M53" s="69">
        <v>1012</v>
      </c>
      <c r="N53" s="69">
        <v>989</v>
      </c>
      <c r="O53" s="70">
        <v>892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qSa7f7l0XKmNyogwqLJsENuFp0XKzWAHLudouIvkSNopW/jVmxrluPf9qasFGLlY3jg7dO3s3i64ljANTrk8Q==" saltValue="f99ROoEK441ghH+EA0+X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571</v>
      </c>
      <c r="J40" s="79" t="s">
        <v>572</v>
      </c>
      <c r="K40" s="79" t="s">
        <v>573</v>
      </c>
      <c r="L40" s="79" t="s">
        <v>574</v>
      </c>
      <c r="M40" s="80" t="s">
        <v>575</v>
      </c>
    </row>
    <row r="41" spans="2:13" ht="27.75" customHeight="1" x14ac:dyDescent="0.15">
      <c r="B41" s="1257" t="s">
        <v>24</v>
      </c>
      <c r="C41" s="1258"/>
      <c r="D41" s="81"/>
      <c r="E41" s="1259" t="s">
        <v>25</v>
      </c>
      <c r="F41" s="1259"/>
      <c r="G41" s="1259"/>
      <c r="H41" s="1260"/>
      <c r="I41" s="82">
        <v>21170</v>
      </c>
      <c r="J41" s="83">
        <v>21347</v>
      </c>
      <c r="K41" s="83">
        <v>23677</v>
      </c>
      <c r="L41" s="83">
        <v>22449</v>
      </c>
      <c r="M41" s="84">
        <v>20463</v>
      </c>
    </row>
    <row r="42" spans="2:13" ht="27.75" customHeight="1" x14ac:dyDescent="0.15">
      <c r="B42" s="1247"/>
      <c r="C42" s="1248"/>
      <c r="D42" s="85"/>
      <c r="E42" s="1251" t="s">
        <v>26</v>
      </c>
      <c r="F42" s="1251"/>
      <c r="G42" s="1251"/>
      <c r="H42" s="1252"/>
      <c r="I42" s="86">
        <v>6</v>
      </c>
      <c r="J42" s="87" t="s">
        <v>529</v>
      </c>
      <c r="K42" s="87" t="s">
        <v>529</v>
      </c>
      <c r="L42" s="87" t="s">
        <v>529</v>
      </c>
      <c r="M42" s="88" t="s">
        <v>529</v>
      </c>
    </row>
    <row r="43" spans="2:13" ht="27.75" customHeight="1" x14ac:dyDescent="0.15">
      <c r="B43" s="1247"/>
      <c r="C43" s="1248"/>
      <c r="D43" s="85"/>
      <c r="E43" s="1251" t="s">
        <v>27</v>
      </c>
      <c r="F43" s="1251"/>
      <c r="G43" s="1251"/>
      <c r="H43" s="1252"/>
      <c r="I43" s="86">
        <v>9063</v>
      </c>
      <c r="J43" s="87">
        <v>8430</v>
      </c>
      <c r="K43" s="87">
        <v>8143</v>
      </c>
      <c r="L43" s="87">
        <v>7400</v>
      </c>
      <c r="M43" s="88">
        <v>6831</v>
      </c>
    </row>
    <row r="44" spans="2:13" ht="27.75" customHeight="1" x14ac:dyDescent="0.15">
      <c r="B44" s="1247"/>
      <c r="C44" s="1248"/>
      <c r="D44" s="85"/>
      <c r="E44" s="1251" t="s">
        <v>28</v>
      </c>
      <c r="F44" s="1251"/>
      <c r="G44" s="1251"/>
      <c r="H44" s="1252"/>
      <c r="I44" s="86" t="s">
        <v>529</v>
      </c>
      <c r="J44" s="87" t="s">
        <v>529</v>
      </c>
      <c r="K44" s="87" t="s">
        <v>529</v>
      </c>
      <c r="L44" s="87" t="s">
        <v>529</v>
      </c>
      <c r="M44" s="88" t="s">
        <v>529</v>
      </c>
    </row>
    <row r="45" spans="2:13" ht="27.75" customHeight="1" x14ac:dyDescent="0.15">
      <c r="B45" s="1247"/>
      <c r="C45" s="1248"/>
      <c r="D45" s="85"/>
      <c r="E45" s="1251" t="s">
        <v>29</v>
      </c>
      <c r="F45" s="1251"/>
      <c r="G45" s="1251"/>
      <c r="H45" s="1252"/>
      <c r="I45" s="86">
        <v>4717</v>
      </c>
      <c r="J45" s="87">
        <v>4458</v>
      </c>
      <c r="K45" s="87">
        <v>4325</v>
      </c>
      <c r="L45" s="87">
        <v>3709</v>
      </c>
      <c r="M45" s="88">
        <v>3561</v>
      </c>
    </row>
    <row r="46" spans="2:13" ht="27.75" customHeight="1" x14ac:dyDescent="0.15">
      <c r="B46" s="1247"/>
      <c r="C46" s="1248"/>
      <c r="D46" s="89"/>
      <c r="E46" s="1251" t="s">
        <v>30</v>
      </c>
      <c r="F46" s="1251"/>
      <c r="G46" s="1251"/>
      <c r="H46" s="1252"/>
      <c r="I46" s="86">
        <v>7</v>
      </c>
      <c r="J46" s="87">
        <v>5</v>
      </c>
      <c r="K46" s="87">
        <v>2</v>
      </c>
      <c r="L46" s="87">
        <v>5</v>
      </c>
      <c r="M46" s="88">
        <v>3</v>
      </c>
    </row>
    <row r="47" spans="2:13" ht="27.75" customHeight="1" x14ac:dyDescent="0.15">
      <c r="B47" s="1247"/>
      <c r="C47" s="1248"/>
      <c r="D47" s="90"/>
      <c r="E47" s="1261" t="s">
        <v>31</v>
      </c>
      <c r="F47" s="1262"/>
      <c r="G47" s="1262"/>
      <c r="H47" s="1263"/>
      <c r="I47" s="86" t="s">
        <v>529</v>
      </c>
      <c r="J47" s="87" t="s">
        <v>529</v>
      </c>
      <c r="K47" s="87" t="s">
        <v>529</v>
      </c>
      <c r="L47" s="87" t="s">
        <v>529</v>
      </c>
      <c r="M47" s="88" t="s">
        <v>529</v>
      </c>
    </row>
    <row r="48" spans="2:13" ht="27.75" customHeight="1" x14ac:dyDescent="0.15">
      <c r="B48" s="1247"/>
      <c r="C48" s="1248"/>
      <c r="D48" s="85"/>
      <c r="E48" s="1251" t="s">
        <v>32</v>
      </c>
      <c r="F48" s="1251"/>
      <c r="G48" s="1251"/>
      <c r="H48" s="1252"/>
      <c r="I48" s="86" t="s">
        <v>529</v>
      </c>
      <c r="J48" s="87" t="s">
        <v>529</v>
      </c>
      <c r="K48" s="87" t="s">
        <v>529</v>
      </c>
      <c r="L48" s="87" t="s">
        <v>529</v>
      </c>
      <c r="M48" s="88" t="s">
        <v>529</v>
      </c>
    </row>
    <row r="49" spans="2:13" ht="27.75" customHeight="1" x14ac:dyDescent="0.15">
      <c r="B49" s="1249"/>
      <c r="C49" s="1250"/>
      <c r="D49" s="85"/>
      <c r="E49" s="1251" t="s">
        <v>33</v>
      </c>
      <c r="F49" s="1251"/>
      <c r="G49" s="1251"/>
      <c r="H49" s="1252"/>
      <c r="I49" s="86" t="s">
        <v>529</v>
      </c>
      <c r="J49" s="87" t="s">
        <v>529</v>
      </c>
      <c r="K49" s="87" t="s">
        <v>529</v>
      </c>
      <c r="L49" s="87" t="s">
        <v>529</v>
      </c>
      <c r="M49" s="88" t="s">
        <v>529</v>
      </c>
    </row>
    <row r="50" spans="2:13" ht="27.75" customHeight="1" x14ac:dyDescent="0.15">
      <c r="B50" s="1245" t="s">
        <v>34</v>
      </c>
      <c r="C50" s="1246"/>
      <c r="D50" s="91"/>
      <c r="E50" s="1251" t="s">
        <v>35</v>
      </c>
      <c r="F50" s="1251"/>
      <c r="G50" s="1251"/>
      <c r="H50" s="1252"/>
      <c r="I50" s="86">
        <v>9552</v>
      </c>
      <c r="J50" s="87">
        <v>10040</v>
      </c>
      <c r="K50" s="87">
        <v>11401</v>
      </c>
      <c r="L50" s="87">
        <v>12829</v>
      </c>
      <c r="M50" s="88">
        <v>12962</v>
      </c>
    </row>
    <row r="51" spans="2:13" ht="27.75" customHeight="1" x14ac:dyDescent="0.15">
      <c r="B51" s="1247"/>
      <c r="C51" s="1248"/>
      <c r="D51" s="85"/>
      <c r="E51" s="1251" t="s">
        <v>36</v>
      </c>
      <c r="F51" s="1251"/>
      <c r="G51" s="1251"/>
      <c r="H51" s="1252"/>
      <c r="I51" s="86">
        <v>680</v>
      </c>
      <c r="J51" s="87">
        <v>567</v>
      </c>
      <c r="K51" s="87">
        <v>474</v>
      </c>
      <c r="L51" s="87">
        <v>353</v>
      </c>
      <c r="M51" s="88">
        <v>243</v>
      </c>
    </row>
    <row r="52" spans="2:13" ht="27.75" customHeight="1" x14ac:dyDescent="0.15">
      <c r="B52" s="1249"/>
      <c r="C52" s="1250"/>
      <c r="D52" s="85"/>
      <c r="E52" s="1251" t="s">
        <v>37</v>
      </c>
      <c r="F52" s="1251"/>
      <c r="G52" s="1251"/>
      <c r="H52" s="1252"/>
      <c r="I52" s="86">
        <v>23002</v>
      </c>
      <c r="J52" s="87">
        <v>23152</v>
      </c>
      <c r="K52" s="87">
        <v>24280</v>
      </c>
      <c r="L52" s="87">
        <v>23295</v>
      </c>
      <c r="M52" s="88">
        <v>22367</v>
      </c>
    </row>
    <row r="53" spans="2:13" ht="27.75" customHeight="1" thickBot="1" x14ac:dyDescent="0.2">
      <c r="B53" s="1253" t="s">
        <v>38</v>
      </c>
      <c r="C53" s="1254"/>
      <c r="D53" s="92"/>
      <c r="E53" s="1255" t="s">
        <v>39</v>
      </c>
      <c r="F53" s="1255"/>
      <c r="G53" s="1255"/>
      <c r="H53" s="1256"/>
      <c r="I53" s="93">
        <v>1730</v>
      </c>
      <c r="J53" s="94">
        <v>481</v>
      </c>
      <c r="K53" s="94">
        <v>-9</v>
      </c>
      <c r="L53" s="94">
        <v>-2913</v>
      </c>
      <c r="M53" s="95">
        <v>-4713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6+RrkZziVgSmfsH4ft/9dR1PS3hOu94ZxV3ROqiGaxERshhJTkiGGuDGeAVRIiSWmTL3Vg/LHEWI4DUIAzvQ==" saltValue="9444QLX/HX8gdSreZtTg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573</v>
      </c>
      <c r="G54" s="104" t="s">
        <v>574</v>
      </c>
      <c r="H54" s="105" t="s">
        <v>575</v>
      </c>
    </row>
    <row r="55" spans="2:8" ht="52.5" customHeight="1" x14ac:dyDescent="0.15">
      <c r="B55" s="106"/>
      <c r="C55" s="1272" t="s">
        <v>42</v>
      </c>
      <c r="D55" s="1272"/>
      <c r="E55" s="1273"/>
      <c r="F55" s="107">
        <v>6574</v>
      </c>
      <c r="G55" s="107">
        <v>6472</v>
      </c>
      <c r="H55" s="108">
        <v>4195</v>
      </c>
    </row>
    <row r="56" spans="2:8" ht="52.5" customHeight="1" x14ac:dyDescent="0.15">
      <c r="B56" s="109"/>
      <c r="C56" s="1274" t="s">
        <v>43</v>
      </c>
      <c r="D56" s="1274"/>
      <c r="E56" s="1275"/>
      <c r="F56" s="110">
        <v>1983</v>
      </c>
      <c r="G56" s="110">
        <v>2495</v>
      </c>
      <c r="H56" s="111">
        <v>2750</v>
      </c>
    </row>
    <row r="57" spans="2:8" ht="53.25" customHeight="1" x14ac:dyDescent="0.15">
      <c r="B57" s="109"/>
      <c r="C57" s="1276" t="s">
        <v>44</v>
      </c>
      <c r="D57" s="1276"/>
      <c r="E57" s="1277"/>
      <c r="F57" s="112">
        <v>5070</v>
      </c>
      <c r="G57" s="112">
        <v>6075</v>
      </c>
      <c r="H57" s="113">
        <v>8106</v>
      </c>
    </row>
    <row r="58" spans="2:8" ht="45.75" customHeight="1" x14ac:dyDescent="0.15">
      <c r="B58" s="114"/>
      <c r="C58" s="1264" t="s">
        <v>610</v>
      </c>
      <c r="D58" s="1265"/>
      <c r="E58" s="1266"/>
      <c r="F58" s="115">
        <v>2613</v>
      </c>
      <c r="G58" s="115">
        <v>2617</v>
      </c>
      <c r="H58" s="116">
        <v>2624</v>
      </c>
    </row>
    <row r="59" spans="2:8" ht="45.75" customHeight="1" x14ac:dyDescent="0.15">
      <c r="B59" s="114"/>
      <c r="C59" s="1264" t="s">
        <v>611</v>
      </c>
      <c r="D59" s="1265"/>
      <c r="E59" s="1266"/>
      <c r="F59" s="115">
        <v>661</v>
      </c>
      <c r="G59" s="115">
        <v>1656</v>
      </c>
      <c r="H59" s="116">
        <v>2585</v>
      </c>
    </row>
    <row r="60" spans="2:8" ht="45.75" customHeight="1" x14ac:dyDescent="0.15">
      <c r="B60" s="114"/>
      <c r="C60" s="1264" t="s">
        <v>612</v>
      </c>
      <c r="D60" s="1265"/>
      <c r="E60" s="1266"/>
      <c r="F60" s="115">
        <v>800</v>
      </c>
      <c r="G60" s="115">
        <v>816</v>
      </c>
      <c r="H60" s="116">
        <v>1900</v>
      </c>
    </row>
    <row r="61" spans="2:8" ht="45.75" customHeight="1" x14ac:dyDescent="0.15">
      <c r="B61" s="114"/>
      <c r="C61" s="1264" t="s">
        <v>613</v>
      </c>
      <c r="D61" s="1265"/>
      <c r="E61" s="1266"/>
      <c r="F61" s="115">
        <v>783</v>
      </c>
      <c r="G61" s="115">
        <v>783</v>
      </c>
      <c r="H61" s="116">
        <v>783</v>
      </c>
    </row>
    <row r="62" spans="2:8" ht="45.75" customHeight="1" thickBot="1" x14ac:dyDescent="0.2">
      <c r="B62" s="117"/>
      <c r="C62" s="1267" t="s">
        <v>614</v>
      </c>
      <c r="D62" s="1268"/>
      <c r="E62" s="1269"/>
      <c r="F62" s="118">
        <v>70</v>
      </c>
      <c r="G62" s="118">
        <v>76</v>
      </c>
      <c r="H62" s="119">
        <v>78</v>
      </c>
    </row>
    <row r="63" spans="2:8" ht="52.5" customHeight="1" thickBot="1" x14ac:dyDescent="0.2">
      <c r="B63" s="120"/>
      <c r="C63" s="1270" t="s">
        <v>45</v>
      </c>
      <c r="D63" s="1270"/>
      <c r="E63" s="1271"/>
      <c r="F63" s="121">
        <v>13627</v>
      </c>
      <c r="G63" s="121">
        <v>15042</v>
      </c>
      <c r="H63" s="122">
        <v>15051</v>
      </c>
    </row>
    <row r="64" spans="2:8" ht="15" customHeight="1" x14ac:dyDescent="0.15"/>
    <row r="65" ht="0" hidden="1" customHeight="1" x14ac:dyDescent="0.15"/>
    <row r="66" ht="0" hidden="1" customHeight="1" x14ac:dyDescent="0.15"/>
  </sheetData>
  <sheetProtection algorithmName="SHA-512" hashValue="ANxCYdg2xOGBx5DSYL7XaSm3ztQe/I60zIrmwOe27trxUK6o4ldX7Z3VZql3KsIOcoGLQ1qyN0RuI8vBzL4RTA==" saltValue="FeviDMPDZZ/IJ8fmatxM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F16" sqref="CF1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1" t="s">
        <v>622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4"/>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4"/>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4"/>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4"/>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623</v>
      </c>
    </row>
    <row r="50" spans="1:109" x14ac:dyDescent="0.15">
      <c r="B50" s="374"/>
      <c r="G50" s="1284"/>
      <c r="H50" s="1284"/>
      <c r="I50" s="1284"/>
      <c r="J50" s="1284"/>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571</v>
      </c>
      <c r="BQ50" s="1283"/>
      <c r="BR50" s="1283"/>
      <c r="BS50" s="1283"/>
      <c r="BT50" s="1283"/>
      <c r="BU50" s="1283"/>
      <c r="BV50" s="1283"/>
      <c r="BW50" s="1283"/>
      <c r="BX50" s="1283" t="s">
        <v>572</v>
      </c>
      <c r="BY50" s="1283"/>
      <c r="BZ50" s="1283"/>
      <c r="CA50" s="1283"/>
      <c r="CB50" s="1283"/>
      <c r="CC50" s="1283"/>
      <c r="CD50" s="1283"/>
      <c r="CE50" s="1283"/>
      <c r="CF50" s="1283" t="s">
        <v>573</v>
      </c>
      <c r="CG50" s="1283"/>
      <c r="CH50" s="1283"/>
      <c r="CI50" s="1283"/>
      <c r="CJ50" s="1283"/>
      <c r="CK50" s="1283"/>
      <c r="CL50" s="1283"/>
      <c r="CM50" s="1283"/>
      <c r="CN50" s="1283" t="s">
        <v>574</v>
      </c>
      <c r="CO50" s="1283"/>
      <c r="CP50" s="1283"/>
      <c r="CQ50" s="1283"/>
      <c r="CR50" s="1283"/>
      <c r="CS50" s="1283"/>
      <c r="CT50" s="1283"/>
      <c r="CU50" s="1283"/>
      <c r="CV50" s="1283" t="s">
        <v>575</v>
      </c>
      <c r="CW50" s="1283"/>
      <c r="CX50" s="1283"/>
      <c r="CY50" s="1283"/>
      <c r="CZ50" s="1283"/>
      <c r="DA50" s="1283"/>
      <c r="DB50" s="1283"/>
      <c r="DC50" s="1283"/>
    </row>
    <row r="51" spans="1:109" ht="13.5" customHeight="1" x14ac:dyDescent="0.15">
      <c r="B51" s="374"/>
      <c r="G51" s="1286"/>
      <c r="H51" s="1286"/>
      <c r="I51" s="1300"/>
      <c r="J51" s="1300"/>
      <c r="K51" s="1285"/>
      <c r="L51" s="1285"/>
      <c r="M51" s="1285"/>
      <c r="N51" s="1285"/>
      <c r="AM51" s="383"/>
      <c r="AN51" s="1281" t="s">
        <v>624</v>
      </c>
      <c r="AO51" s="1281"/>
      <c r="AP51" s="1281"/>
      <c r="AQ51" s="1281"/>
      <c r="AR51" s="1281"/>
      <c r="AS51" s="1281"/>
      <c r="AT51" s="1281"/>
      <c r="AU51" s="1281"/>
      <c r="AV51" s="1281"/>
      <c r="AW51" s="1281"/>
      <c r="AX51" s="1281"/>
      <c r="AY51" s="1281"/>
      <c r="AZ51" s="1281"/>
      <c r="BA51" s="1281"/>
      <c r="BB51" s="1281" t="s">
        <v>625</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90"/>
      <c r="CW51" s="1278"/>
      <c r="CX51" s="1278"/>
      <c r="CY51" s="1278"/>
      <c r="CZ51" s="1278"/>
      <c r="DA51" s="1278"/>
      <c r="DB51" s="1278"/>
      <c r="DC51" s="1278"/>
    </row>
    <row r="52" spans="1:109" x14ac:dyDescent="0.15">
      <c r="B52" s="374"/>
      <c r="G52" s="1286"/>
      <c r="H52" s="1286"/>
      <c r="I52" s="1300"/>
      <c r="J52" s="1300"/>
      <c r="K52" s="1285"/>
      <c r="L52" s="1285"/>
      <c r="M52" s="1285"/>
      <c r="N52" s="1285"/>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86"/>
      <c r="H53" s="1286"/>
      <c r="I53" s="1284"/>
      <c r="J53" s="1284"/>
      <c r="K53" s="1285"/>
      <c r="L53" s="1285"/>
      <c r="M53" s="1285"/>
      <c r="N53" s="1285"/>
      <c r="AM53" s="383"/>
      <c r="AN53" s="1281"/>
      <c r="AO53" s="1281"/>
      <c r="AP53" s="1281"/>
      <c r="AQ53" s="1281"/>
      <c r="AR53" s="1281"/>
      <c r="AS53" s="1281"/>
      <c r="AT53" s="1281"/>
      <c r="AU53" s="1281"/>
      <c r="AV53" s="1281"/>
      <c r="AW53" s="1281"/>
      <c r="AX53" s="1281"/>
      <c r="AY53" s="1281"/>
      <c r="AZ53" s="1281"/>
      <c r="BA53" s="1281"/>
      <c r="BB53" s="1281" t="s">
        <v>626</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78">
        <v>62</v>
      </c>
      <c r="CG53" s="1278"/>
      <c r="CH53" s="1278"/>
      <c r="CI53" s="1278"/>
      <c r="CJ53" s="1278"/>
      <c r="CK53" s="1278"/>
      <c r="CL53" s="1278"/>
      <c r="CM53" s="1278"/>
      <c r="CN53" s="1278">
        <v>63.7</v>
      </c>
      <c r="CO53" s="1278"/>
      <c r="CP53" s="1278"/>
      <c r="CQ53" s="1278"/>
      <c r="CR53" s="1278"/>
      <c r="CS53" s="1278"/>
      <c r="CT53" s="1278"/>
      <c r="CU53" s="1278"/>
      <c r="CV53" s="1290"/>
      <c r="CW53" s="1278"/>
      <c r="CX53" s="1278"/>
      <c r="CY53" s="1278"/>
      <c r="CZ53" s="1278"/>
      <c r="DA53" s="1278"/>
      <c r="DB53" s="1278"/>
      <c r="DC53" s="1278"/>
    </row>
    <row r="54" spans="1:109" x14ac:dyDescent="0.15">
      <c r="A54" s="382"/>
      <c r="B54" s="374"/>
      <c r="G54" s="1286"/>
      <c r="H54" s="1286"/>
      <c r="I54" s="1284"/>
      <c r="J54" s="1284"/>
      <c r="K54" s="1285"/>
      <c r="L54" s="1285"/>
      <c r="M54" s="1285"/>
      <c r="N54" s="1285"/>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84"/>
      <c r="H55" s="1284"/>
      <c r="I55" s="1284"/>
      <c r="J55" s="1284"/>
      <c r="K55" s="1285"/>
      <c r="L55" s="1285"/>
      <c r="M55" s="1285"/>
      <c r="N55" s="1285"/>
      <c r="AN55" s="1283" t="s">
        <v>627</v>
      </c>
      <c r="AO55" s="1283"/>
      <c r="AP55" s="1283"/>
      <c r="AQ55" s="1283"/>
      <c r="AR55" s="1283"/>
      <c r="AS55" s="1283"/>
      <c r="AT55" s="1283"/>
      <c r="AU55" s="1283"/>
      <c r="AV55" s="1283"/>
      <c r="AW55" s="1283"/>
      <c r="AX55" s="1283"/>
      <c r="AY55" s="1283"/>
      <c r="AZ55" s="1283"/>
      <c r="BA55" s="1283"/>
      <c r="BB55" s="1281" t="s">
        <v>625</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78">
        <v>32.799999999999997</v>
      </c>
      <c r="CG55" s="1278"/>
      <c r="CH55" s="1278"/>
      <c r="CI55" s="1278"/>
      <c r="CJ55" s="1278"/>
      <c r="CK55" s="1278"/>
      <c r="CL55" s="1278"/>
      <c r="CM55" s="1278"/>
      <c r="CN55" s="1278">
        <v>20.2</v>
      </c>
      <c r="CO55" s="1278"/>
      <c r="CP55" s="1278"/>
      <c r="CQ55" s="1278"/>
      <c r="CR55" s="1278"/>
      <c r="CS55" s="1278"/>
      <c r="CT55" s="1278"/>
      <c r="CU55" s="1278"/>
      <c r="CV55" s="1290"/>
      <c r="CW55" s="1278"/>
      <c r="CX55" s="1278"/>
      <c r="CY55" s="1278"/>
      <c r="CZ55" s="1278"/>
      <c r="DA55" s="1278"/>
      <c r="DB55" s="1278"/>
      <c r="DC55" s="1278"/>
    </row>
    <row r="56" spans="1:109" x14ac:dyDescent="0.15">
      <c r="A56" s="382"/>
      <c r="B56" s="374"/>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84"/>
      <c r="H57" s="1284"/>
      <c r="I57" s="1279"/>
      <c r="J57" s="1279"/>
      <c r="K57" s="1285"/>
      <c r="L57" s="1285"/>
      <c r="M57" s="1285"/>
      <c r="N57" s="1285"/>
      <c r="AM57" s="367"/>
      <c r="AN57" s="1283"/>
      <c r="AO57" s="1283"/>
      <c r="AP57" s="1283"/>
      <c r="AQ57" s="1283"/>
      <c r="AR57" s="1283"/>
      <c r="AS57" s="1283"/>
      <c r="AT57" s="1283"/>
      <c r="AU57" s="1283"/>
      <c r="AV57" s="1283"/>
      <c r="AW57" s="1283"/>
      <c r="AX57" s="1283"/>
      <c r="AY57" s="1283"/>
      <c r="AZ57" s="1283"/>
      <c r="BA57" s="1283"/>
      <c r="BB57" s="1281" t="s">
        <v>626</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78">
        <v>58.6</v>
      </c>
      <c r="CG57" s="1278"/>
      <c r="CH57" s="1278"/>
      <c r="CI57" s="1278"/>
      <c r="CJ57" s="1278"/>
      <c r="CK57" s="1278"/>
      <c r="CL57" s="1278"/>
      <c r="CM57" s="1278"/>
      <c r="CN57" s="1278">
        <v>53.6</v>
      </c>
      <c r="CO57" s="1278"/>
      <c r="CP57" s="1278"/>
      <c r="CQ57" s="1278"/>
      <c r="CR57" s="1278"/>
      <c r="CS57" s="1278"/>
      <c r="CT57" s="1278"/>
      <c r="CU57" s="1278"/>
      <c r="CV57" s="1290"/>
      <c r="CW57" s="1278"/>
      <c r="CX57" s="1278"/>
      <c r="CY57" s="1278"/>
      <c r="CZ57" s="1278"/>
      <c r="DA57" s="1278"/>
      <c r="DB57" s="1278"/>
      <c r="DC57" s="1278"/>
      <c r="DD57" s="387"/>
      <c r="DE57" s="386"/>
    </row>
    <row r="58" spans="1:109" s="382" customFormat="1" x14ac:dyDescent="0.15">
      <c r="A58" s="367"/>
      <c r="B58" s="386"/>
      <c r="G58" s="1284"/>
      <c r="H58" s="1284"/>
      <c r="I58" s="1279"/>
      <c r="J58" s="1279"/>
      <c r="K58" s="1285"/>
      <c r="L58" s="1285"/>
      <c r="M58" s="1285"/>
      <c r="N58" s="1285"/>
      <c r="AM58" s="367"/>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628</v>
      </c>
    </row>
    <row r="64" spans="1:109" x14ac:dyDescent="0.15">
      <c r="B64" s="374"/>
      <c r="G64" s="381"/>
      <c r="I64" s="394"/>
      <c r="J64" s="394"/>
      <c r="K64" s="394"/>
      <c r="L64" s="394"/>
      <c r="M64" s="394"/>
      <c r="N64" s="395"/>
      <c r="AM64" s="381"/>
      <c r="AN64" s="381" t="s">
        <v>621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1" t="s">
        <v>629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4"/>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4"/>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4"/>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4"/>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623</v>
      </c>
    </row>
    <row r="72" spans="2:107" x14ac:dyDescent="0.15">
      <c r="B72" s="374"/>
      <c r="G72" s="1284"/>
      <c r="H72" s="1284"/>
      <c r="I72" s="1284"/>
      <c r="J72" s="1284"/>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571</v>
      </c>
      <c r="BQ72" s="1283"/>
      <c r="BR72" s="1283"/>
      <c r="BS72" s="1283"/>
      <c r="BT72" s="1283"/>
      <c r="BU72" s="1283"/>
      <c r="BV72" s="1283"/>
      <c r="BW72" s="1283"/>
      <c r="BX72" s="1283" t="s">
        <v>572</v>
      </c>
      <c r="BY72" s="1283"/>
      <c r="BZ72" s="1283"/>
      <c r="CA72" s="1283"/>
      <c r="CB72" s="1283"/>
      <c r="CC72" s="1283"/>
      <c r="CD72" s="1283"/>
      <c r="CE72" s="1283"/>
      <c r="CF72" s="1283" t="s">
        <v>573</v>
      </c>
      <c r="CG72" s="1283"/>
      <c r="CH72" s="1283"/>
      <c r="CI72" s="1283"/>
      <c r="CJ72" s="1283"/>
      <c r="CK72" s="1283"/>
      <c r="CL72" s="1283"/>
      <c r="CM72" s="1283"/>
      <c r="CN72" s="1283" t="s">
        <v>574</v>
      </c>
      <c r="CO72" s="1283"/>
      <c r="CP72" s="1283"/>
      <c r="CQ72" s="1283"/>
      <c r="CR72" s="1283"/>
      <c r="CS72" s="1283"/>
      <c r="CT72" s="1283"/>
      <c r="CU72" s="1283"/>
      <c r="CV72" s="1283" t="s">
        <v>575</v>
      </c>
      <c r="CW72" s="1283"/>
      <c r="CX72" s="1283"/>
      <c r="CY72" s="1283"/>
      <c r="CZ72" s="1283"/>
      <c r="DA72" s="1283"/>
      <c r="DB72" s="1283"/>
      <c r="DC72" s="1283"/>
    </row>
    <row r="73" spans="2:107" x14ac:dyDescent="0.15">
      <c r="B73" s="374"/>
      <c r="G73" s="1286"/>
      <c r="H73" s="1286"/>
      <c r="I73" s="1286"/>
      <c r="J73" s="1286"/>
      <c r="K73" s="1282"/>
      <c r="L73" s="1282"/>
      <c r="M73" s="1282"/>
      <c r="N73" s="1282"/>
      <c r="AM73" s="383"/>
      <c r="AN73" s="1281" t="s">
        <v>624</v>
      </c>
      <c r="AO73" s="1281"/>
      <c r="AP73" s="1281"/>
      <c r="AQ73" s="1281"/>
      <c r="AR73" s="1281"/>
      <c r="AS73" s="1281"/>
      <c r="AT73" s="1281"/>
      <c r="AU73" s="1281"/>
      <c r="AV73" s="1281"/>
      <c r="AW73" s="1281"/>
      <c r="AX73" s="1281"/>
      <c r="AY73" s="1281"/>
      <c r="AZ73" s="1281"/>
      <c r="BA73" s="1281"/>
      <c r="BB73" s="1281" t="s">
        <v>625</v>
      </c>
      <c r="BC73" s="1281"/>
      <c r="BD73" s="1281"/>
      <c r="BE73" s="1281"/>
      <c r="BF73" s="1281"/>
      <c r="BG73" s="1281"/>
      <c r="BH73" s="1281"/>
      <c r="BI73" s="1281"/>
      <c r="BJ73" s="1281"/>
      <c r="BK73" s="1281"/>
      <c r="BL73" s="1281"/>
      <c r="BM73" s="1281"/>
      <c r="BN73" s="1281"/>
      <c r="BO73" s="1281"/>
      <c r="BP73" s="1278">
        <v>16.5</v>
      </c>
      <c r="BQ73" s="1278"/>
      <c r="BR73" s="1278"/>
      <c r="BS73" s="1278"/>
      <c r="BT73" s="1278"/>
      <c r="BU73" s="1278"/>
      <c r="BV73" s="1278"/>
      <c r="BW73" s="1278"/>
      <c r="BX73" s="1278">
        <v>4.5999999999999996</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4"/>
      <c r="G74" s="1286"/>
      <c r="H74" s="1286"/>
      <c r="I74" s="1286"/>
      <c r="J74" s="1286"/>
      <c r="K74" s="1282"/>
      <c r="L74" s="1282"/>
      <c r="M74" s="1282"/>
      <c r="N74" s="1282"/>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86"/>
      <c r="H75" s="1286"/>
      <c r="I75" s="1284"/>
      <c r="J75" s="1284"/>
      <c r="K75" s="1285"/>
      <c r="L75" s="1285"/>
      <c r="M75" s="1285"/>
      <c r="N75" s="1285"/>
      <c r="AM75" s="383"/>
      <c r="AN75" s="1281"/>
      <c r="AO75" s="1281"/>
      <c r="AP75" s="1281"/>
      <c r="AQ75" s="1281"/>
      <c r="AR75" s="1281"/>
      <c r="AS75" s="1281"/>
      <c r="AT75" s="1281"/>
      <c r="AU75" s="1281"/>
      <c r="AV75" s="1281"/>
      <c r="AW75" s="1281"/>
      <c r="AX75" s="1281"/>
      <c r="AY75" s="1281"/>
      <c r="AZ75" s="1281"/>
      <c r="BA75" s="1281"/>
      <c r="BB75" s="1281" t="s">
        <v>630</v>
      </c>
      <c r="BC75" s="1281"/>
      <c r="BD75" s="1281"/>
      <c r="BE75" s="1281"/>
      <c r="BF75" s="1281"/>
      <c r="BG75" s="1281"/>
      <c r="BH75" s="1281"/>
      <c r="BI75" s="1281"/>
      <c r="BJ75" s="1281"/>
      <c r="BK75" s="1281"/>
      <c r="BL75" s="1281"/>
      <c r="BM75" s="1281"/>
      <c r="BN75" s="1281"/>
      <c r="BO75" s="1281"/>
      <c r="BP75" s="1278">
        <v>11.5</v>
      </c>
      <c r="BQ75" s="1278"/>
      <c r="BR75" s="1278"/>
      <c r="BS75" s="1278"/>
      <c r="BT75" s="1278"/>
      <c r="BU75" s="1278"/>
      <c r="BV75" s="1278"/>
      <c r="BW75" s="1278"/>
      <c r="BX75" s="1278">
        <v>10.199999999999999</v>
      </c>
      <c r="BY75" s="1278"/>
      <c r="BZ75" s="1278"/>
      <c r="CA75" s="1278"/>
      <c r="CB75" s="1278"/>
      <c r="CC75" s="1278"/>
      <c r="CD75" s="1278"/>
      <c r="CE75" s="1278"/>
      <c r="CF75" s="1278">
        <v>9.6999999999999993</v>
      </c>
      <c r="CG75" s="1278"/>
      <c r="CH75" s="1278"/>
      <c r="CI75" s="1278"/>
      <c r="CJ75" s="1278"/>
      <c r="CK75" s="1278"/>
      <c r="CL75" s="1278"/>
      <c r="CM75" s="1278"/>
      <c r="CN75" s="1278">
        <v>9.4</v>
      </c>
      <c r="CO75" s="1278"/>
      <c r="CP75" s="1278"/>
      <c r="CQ75" s="1278"/>
      <c r="CR75" s="1278"/>
      <c r="CS75" s="1278"/>
      <c r="CT75" s="1278"/>
      <c r="CU75" s="1278"/>
      <c r="CV75" s="1278">
        <v>9.5</v>
      </c>
      <c r="CW75" s="1278"/>
      <c r="CX75" s="1278"/>
      <c r="CY75" s="1278"/>
      <c r="CZ75" s="1278"/>
      <c r="DA75" s="1278"/>
      <c r="DB75" s="1278"/>
      <c r="DC75" s="1278"/>
    </row>
    <row r="76" spans="2:107" x14ac:dyDescent="0.15">
      <c r="B76" s="374"/>
      <c r="G76" s="1286"/>
      <c r="H76" s="1286"/>
      <c r="I76" s="1284"/>
      <c r="J76" s="1284"/>
      <c r="K76" s="1285"/>
      <c r="L76" s="1285"/>
      <c r="M76" s="1285"/>
      <c r="N76" s="1285"/>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84"/>
      <c r="H77" s="1284"/>
      <c r="I77" s="1284"/>
      <c r="J77" s="1284"/>
      <c r="K77" s="1282"/>
      <c r="L77" s="1282"/>
      <c r="M77" s="1282"/>
      <c r="N77" s="1282"/>
      <c r="AN77" s="1283" t="s">
        <v>627</v>
      </c>
      <c r="AO77" s="1283"/>
      <c r="AP77" s="1283"/>
      <c r="AQ77" s="1283"/>
      <c r="AR77" s="1283"/>
      <c r="AS77" s="1283"/>
      <c r="AT77" s="1283"/>
      <c r="AU77" s="1283"/>
      <c r="AV77" s="1283"/>
      <c r="AW77" s="1283"/>
      <c r="AX77" s="1283"/>
      <c r="AY77" s="1283"/>
      <c r="AZ77" s="1283"/>
      <c r="BA77" s="1283"/>
      <c r="BB77" s="1281" t="s">
        <v>625</v>
      </c>
      <c r="BC77" s="1281"/>
      <c r="BD77" s="1281"/>
      <c r="BE77" s="1281"/>
      <c r="BF77" s="1281"/>
      <c r="BG77" s="1281"/>
      <c r="BH77" s="1281"/>
      <c r="BI77" s="1281"/>
      <c r="BJ77" s="1281"/>
      <c r="BK77" s="1281"/>
      <c r="BL77" s="1281"/>
      <c r="BM77" s="1281"/>
      <c r="BN77" s="1281"/>
      <c r="BO77" s="1281"/>
      <c r="BP77" s="1278">
        <v>52.8</v>
      </c>
      <c r="BQ77" s="1278"/>
      <c r="BR77" s="1278"/>
      <c r="BS77" s="1278"/>
      <c r="BT77" s="1278"/>
      <c r="BU77" s="1278"/>
      <c r="BV77" s="1278"/>
      <c r="BW77" s="1278"/>
      <c r="BX77" s="1278">
        <v>48.6</v>
      </c>
      <c r="BY77" s="1278"/>
      <c r="BZ77" s="1278"/>
      <c r="CA77" s="1278"/>
      <c r="CB77" s="1278"/>
      <c r="CC77" s="1278"/>
      <c r="CD77" s="1278"/>
      <c r="CE77" s="1278"/>
      <c r="CF77" s="1278">
        <v>32.799999999999997</v>
      </c>
      <c r="CG77" s="1278"/>
      <c r="CH77" s="1278"/>
      <c r="CI77" s="1278"/>
      <c r="CJ77" s="1278"/>
      <c r="CK77" s="1278"/>
      <c r="CL77" s="1278"/>
      <c r="CM77" s="1278"/>
      <c r="CN77" s="1278">
        <v>20.2</v>
      </c>
      <c r="CO77" s="1278"/>
      <c r="CP77" s="1278"/>
      <c r="CQ77" s="1278"/>
      <c r="CR77" s="1278"/>
      <c r="CS77" s="1278"/>
      <c r="CT77" s="1278"/>
      <c r="CU77" s="1278"/>
      <c r="CV77" s="1278">
        <v>19</v>
      </c>
      <c r="CW77" s="1278"/>
      <c r="CX77" s="1278"/>
      <c r="CY77" s="1278"/>
      <c r="CZ77" s="1278"/>
      <c r="DA77" s="1278"/>
      <c r="DB77" s="1278"/>
      <c r="DC77" s="1278"/>
    </row>
    <row r="78" spans="2:107" x14ac:dyDescent="0.15">
      <c r="B78" s="374"/>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630</v>
      </c>
      <c r="BC79" s="1281"/>
      <c r="BD79" s="1281"/>
      <c r="BE79" s="1281"/>
      <c r="BF79" s="1281"/>
      <c r="BG79" s="1281"/>
      <c r="BH79" s="1281"/>
      <c r="BI79" s="1281"/>
      <c r="BJ79" s="1281"/>
      <c r="BK79" s="1281"/>
      <c r="BL79" s="1281"/>
      <c r="BM79" s="1281"/>
      <c r="BN79" s="1281"/>
      <c r="BO79" s="1281"/>
      <c r="BP79" s="1278">
        <v>11.5</v>
      </c>
      <c r="BQ79" s="1278"/>
      <c r="BR79" s="1278"/>
      <c r="BS79" s="1278"/>
      <c r="BT79" s="1278"/>
      <c r="BU79" s="1278"/>
      <c r="BV79" s="1278"/>
      <c r="BW79" s="1278"/>
      <c r="BX79" s="1278">
        <v>10.4</v>
      </c>
      <c r="BY79" s="1278"/>
      <c r="BZ79" s="1278"/>
      <c r="CA79" s="1278"/>
      <c r="CB79" s="1278"/>
      <c r="CC79" s="1278"/>
      <c r="CD79" s="1278"/>
      <c r="CE79" s="1278"/>
      <c r="CF79" s="1278">
        <v>9.5</v>
      </c>
      <c r="CG79" s="1278"/>
      <c r="CH79" s="1278"/>
      <c r="CI79" s="1278"/>
      <c r="CJ79" s="1278"/>
      <c r="CK79" s="1278"/>
      <c r="CL79" s="1278"/>
      <c r="CM79" s="1278"/>
      <c r="CN79" s="1278">
        <v>8.6</v>
      </c>
      <c r="CO79" s="1278"/>
      <c r="CP79" s="1278"/>
      <c r="CQ79" s="1278"/>
      <c r="CR79" s="1278"/>
      <c r="CS79" s="1278"/>
      <c r="CT79" s="1278"/>
      <c r="CU79" s="1278"/>
      <c r="CV79" s="1278">
        <v>8.5</v>
      </c>
      <c r="CW79" s="1278"/>
      <c r="CX79" s="1278"/>
      <c r="CY79" s="1278"/>
      <c r="CZ79" s="1278"/>
      <c r="DA79" s="1278"/>
      <c r="DB79" s="1278"/>
      <c r="DC79" s="1278"/>
    </row>
    <row r="80" spans="2:107" x14ac:dyDescent="0.15">
      <c r="B80" s="374"/>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oXx8YOxYGQpkCKz8CdLR0ebSEHCA3/uRa4QKItsVwUTEbik8fHEwZiyRsa7FlmjhGF6dM8NSAXWmZPB0dSlyQ==" saltValue="QClzlfY1jwxcd2l+GAhX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CF16" sqref="CF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7t2nKLossxyEqJ+Y4ImUa6YhxtEr0OyJz5VR2EcQLF+am8DaIrpZfxYQJOatVoARCmqPd/wszL5CM9av4aSRw==" saltValue="uejcUQ5OuEQDVerXuYpG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CF16" sqref="CF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0zsbCholOpx8hnSadnpKE1ah/h2IK5/Kq968XVbQHwWq58ahZzzkBbZZEH2wrG8evrfmIg0mpd3Ft5qSpPE/A==" saltValue="rn/pwcJdaeH6kcDy9s8W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568</v>
      </c>
      <c r="G2" s="136"/>
      <c r="H2" s="137"/>
    </row>
    <row r="3" spans="1:8" x14ac:dyDescent="0.15">
      <c r="A3" s="133" t="s">
        <v>561</v>
      </c>
      <c r="B3" s="138"/>
      <c r="C3" s="139"/>
      <c r="D3" s="140">
        <v>62329</v>
      </c>
      <c r="E3" s="141"/>
      <c r="F3" s="142">
        <v>84389</v>
      </c>
      <c r="G3" s="143"/>
      <c r="H3" s="144"/>
    </row>
    <row r="4" spans="1:8" x14ac:dyDescent="0.15">
      <c r="A4" s="145"/>
      <c r="B4" s="146"/>
      <c r="C4" s="147"/>
      <c r="D4" s="148">
        <v>34976</v>
      </c>
      <c r="E4" s="149"/>
      <c r="F4" s="150">
        <v>44339</v>
      </c>
      <c r="G4" s="151"/>
      <c r="H4" s="152"/>
    </row>
    <row r="5" spans="1:8" x14ac:dyDescent="0.15">
      <c r="A5" s="133" t="s">
        <v>563</v>
      </c>
      <c r="B5" s="138"/>
      <c r="C5" s="139"/>
      <c r="D5" s="140">
        <v>94555</v>
      </c>
      <c r="E5" s="141"/>
      <c r="F5" s="142">
        <v>83623</v>
      </c>
      <c r="G5" s="143"/>
      <c r="H5" s="144"/>
    </row>
    <row r="6" spans="1:8" x14ac:dyDescent="0.15">
      <c r="A6" s="145"/>
      <c r="B6" s="146"/>
      <c r="C6" s="147"/>
      <c r="D6" s="148">
        <v>71925</v>
      </c>
      <c r="E6" s="149"/>
      <c r="F6" s="150">
        <v>48787</v>
      </c>
      <c r="G6" s="151"/>
      <c r="H6" s="152"/>
    </row>
    <row r="7" spans="1:8" x14ac:dyDescent="0.15">
      <c r="A7" s="133" t="s">
        <v>564</v>
      </c>
      <c r="B7" s="138"/>
      <c r="C7" s="139"/>
      <c r="D7" s="140">
        <v>181406</v>
      </c>
      <c r="E7" s="141"/>
      <c r="F7" s="142">
        <v>87974</v>
      </c>
      <c r="G7" s="143"/>
      <c r="H7" s="144"/>
    </row>
    <row r="8" spans="1:8" x14ac:dyDescent="0.15">
      <c r="A8" s="145"/>
      <c r="B8" s="146"/>
      <c r="C8" s="147"/>
      <c r="D8" s="148">
        <v>157655</v>
      </c>
      <c r="E8" s="149"/>
      <c r="F8" s="150">
        <v>48183</v>
      </c>
      <c r="G8" s="151"/>
      <c r="H8" s="152"/>
    </row>
    <row r="9" spans="1:8" x14ac:dyDescent="0.15">
      <c r="A9" s="133" t="s">
        <v>565</v>
      </c>
      <c r="B9" s="138"/>
      <c r="C9" s="139"/>
      <c r="D9" s="140">
        <v>93138</v>
      </c>
      <c r="E9" s="141"/>
      <c r="F9" s="142">
        <v>78864</v>
      </c>
      <c r="G9" s="143"/>
      <c r="H9" s="144"/>
    </row>
    <row r="10" spans="1:8" x14ac:dyDescent="0.15">
      <c r="A10" s="145"/>
      <c r="B10" s="146"/>
      <c r="C10" s="147"/>
      <c r="D10" s="148">
        <v>47409</v>
      </c>
      <c r="E10" s="149"/>
      <c r="F10" s="150">
        <v>46136</v>
      </c>
      <c r="G10" s="151"/>
      <c r="H10" s="152"/>
    </row>
    <row r="11" spans="1:8" x14ac:dyDescent="0.15">
      <c r="A11" s="133" t="s">
        <v>566</v>
      </c>
      <c r="B11" s="138"/>
      <c r="C11" s="139"/>
      <c r="D11" s="140">
        <v>98013</v>
      </c>
      <c r="E11" s="141"/>
      <c r="F11" s="142">
        <v>85042</v>
      </c>
      <c r="G11" s="143"/>
      <c r="H11" s="144"/>
    </row>
    <row r="12" spans="1:8" x14ac:dyDescent="0.15">
      <c r="A12" s="145"/>
      <c r="B12" s="146"/>
      <c r="C12" s="153"/>
      <c r="D12" s="148">
        <v>61414</v>
      </c>
      <c r="E12" s="149"/>
      <c r="F12" s="150">
        <v>50806</v>
      </c>
      <c r="G12" s="151"/>
      <c r="H12" s="152"/>
    </row>
    <row r="13" spans="1:8" x14ac:dyDescent="0.15">
      <c r="A13" s="133"/>
      <c r="B13" s="138"/>
      <c r="C13" s="154"/>
      <c r="D13" s="155">
        <v>105888</v>
      </c>
      <c r="E13" s="156"/>
      <c r="F13" s="157">
        <v>83978</v>
      </c>
      <c r="G13" s="158"/>
      <c r="H13" s="144"/>
    </row>
    <row r="14" spans="1:8" x14ac:dyDescent="0.15">
      <c r="A14" s="145"/>
      <c r="B14" s="146"/>
      <c r="C14" s="147"/>
      <c r="D14" s="148">
        <v>74676</v>
      </c>
      <c r="E14" s="149"/>
      <c r="F14" s="150">
        <v>47650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2.69</v>
      </c>
      <c r="C19" s="159">
        <f>ROUND(VALUE(SUBSTITUTE(実質収支比率等に係る経年分析!G$48,"▲","-")),2)</f>
        <v>2.59</v>
      </c>
      <c r="D19" s="159">
        <f>ROUND(VALUE(SUBSTITUTE(実質収支比率等に係る経年分析!H$48,"▲","-")),2)</f>
        <v>2.9</v>
      </c>
      <c r="E19" s="159">
        <f>ROUND(VALUE(SUBSTITUTE(実質収支比率等に係る経年分析!I$48,"▲","-")),2)</f>
        <v>3.44</v>
      </c>
      <c r="F19" s="159">
        <f>ROUND(VALUE(SUBSTITUTE(実質収支比率等に係る経年分析!J$48,"▲","-")),2)</f>
        <v>3.34</v>
      </c>
    </row>
    <row r="20" spans="1:11" x14ac:dyDescent="0.15">
      <c r="A20" s="159" t="s">
        <v>49</v>
      </c>
      <c r="B20" s="159">
        <f>ROUND(VALUE(SUBSTITUTE(実質収支比率等に係る経年分析!F$47,"▲","-")),2)</f>
        <v>47.6</v>
      </c>
      <c r="C20" s="159">
        <f>ROUND(VALUE(SUBSTITUTE(実質収支比率等に係る経年分析!G$47,"▲","-")),2)</f>
        <v>49.84</v>
      </c>
      <c r="D20" s="159">
        <f>ROUND(VALUE(SUBSTITUTE(実質収支比率等に係る経年分析!H$47,"▲","-")),2)</f>
        <v>50.6</v>
      </c>
      <c r="E20" s="159">
        <f>ROUND(VALUE(SUBSTITUTE(実質収支比率等に係る経年分析!I$47,"▲","-")),2)</f>
        <v>51.35</v>
      </c>
      <c r="F20" s="159">
        <f>ROUND(VALUE(SUBSTITUTE(実質収支比率等に係る経年分析!J$47,"▲","-")),2)</f>
        <v>34.33</v>
      </c>
    </row>
    <row r="21" spans="1:11" x14ac:dyDescent="0.15">
      <c r="A21" s="159" t="s">
        <v>50</v>
      </c>
      <c r="B21" s="159">
        <f>IF(ISNUMBER(VALUE(SUBSTITUTE(実質収支比率等に係る経年分析!F$49,"▲","-"))),ROUND(VALUE(SUBSTITUTE(実質収支比率等に係る経年分析!F$49,"▲","-")),2),NA())</f>
        <v>5.62</v>
      </c>
      <c r="C21" s="159">
        <f>IF(ISNUMBER(VALUE(SUBSTITUTE(実質収支比率等に係る経年分析!G$49,"▲","-"))),ROUND(VALUE(SUBSTITUTE(実質収支比率等に係る経年分析!G$49,"▲","-")),2),NA())</f>
        <v>1.38</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0</v>
      </c>
      <c r="F21" s="159">
        <f>IF(ISNUMBER(VALUE(SUBSTITUTE(実質収支比率等に係る経年分析!J$49,"▲","-"))),ROUND(VALUE(SUBSTITUTE(実質収支比率等に係る経年分析!J$49,"▲","-")),2),NA())</f>
        <v>-10.63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特定環境保全公共下水道事業特別会計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水道事業特別会計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0.47</v>
      </c>
    </row>
    <row r="32" spans="1:11" x14ac:dyDescent="0.15">
      <c r="A32" s="160" t="str">
        <f>IF(連結実質赤字比率に係る赤字・黒字の構成分析!C$38="",NA(),連結実質赤字比率に係る赤字・黒字の構成分析!C$38)</f>
        <v>工業用水道事業特別会計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0.55000000000000004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0.56000000000000005</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3.33</v>
      </c>
    </row>
    <row r="36" spans="1:16" x14ac:dyDescent="0.15">
      <c r="A36" s="160" t="str">
        <f>IF(連結実質赤字比率に係る赤字・黒字の構成分析!C$34="",NA(),連結実質赤字比率に係る赤字・黒字の構成分析!C$34)</f>
        <v>市民病院事業特別会計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2811</v>
      </c>
      <c r="E42" s="161"/>
      <c r="F42" s="161"/>
      <c r="G42" s="161">
        <f>'実質公債費比率（分子）の構造'!L$52</f>
        <v>2800</v>
      </c>
      <c r="H42" s="161"/>
      <c r="I42" s="161"/>
      <c r="J42" s="161">
        <f>'実質公債費比率（分子）の構造'!M$52</f>
        <v>2808</v>
      </c>
      <c r="K42" s="161"/>
      <c r="L42" s="161"/>
      <c r="M42" s="161">
        <f>'実質公債費比率（分子）の構造'!N$52</f>
        <v>2591</v>
      </c>
      <c r="N42" s="161"/>
      <c r="O42" s="161"/>
      <c r="P42" s="161">
        <f>'実質公債費比率（分子）の構造'!O$52</f>
        <v>2580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63</v>
      </c>
      <c r="C44" s="161"/>
      <c r="D44" s="161"/>
      <c r="E44" s="161">
        <f>'実質公債費比率（分子）の構造'!L$50</f>
        <v>6</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843</v>
      </c>
      <c r="C46" s="161"/>
      <c r="D46" s="161"/>
      <c r="E46" s="161">
        <f>'実質公債費比率（分子）の構造'!L$48</f>
        <v>857</v>
      </c>
      <c r="F46" s="161"/>
      <c r="G46" s="161"/>
      <c r="H46" s="161">
        <f>'実質公債費比率（分子）の構造'!M$48</f>
        <v>856</v>
      </c>
      <c r="I46" s="161"/>
      <c r="J46" s="161"/>
      <c r="K46" s="161">
        <f>'実質公債費比率（分子）の構造'!N$48</f>
        <v>751</v>
      </c>
      <c r="L46" s="161"/>
      <c r="M46" s="161"/>
      <c r="N46" s="161">
        <f>'実質公債費比率（分子）の構造'!O$48</f>
        <v>688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3000</v>
      </c>
      <c r="C49" s="161"/>
      <c r="D49" s="161"/>
      <c r="E49" s="161">
        <f>'実質公債費比率（分子）の構造'!L$45</f>
        <v>2856</v>
      </c>
      <c r="F49" s="161"/>
      <c r="G49" s="161"/>
      <c r="H49" s="161">
        <f>'実質公債費比率（分子）の構造'!M$45</f>
        <v>2964</v>
      </c>
      <c r="I49" s="161"/>
      <c r="J49" s="161"/>
      <c r="K49" s="161">
        <f>'実質公債費比率（分子）の構造'!N$45</f>
        <v>2829</v>
      </c>
      <c r="L49" s="161"/>
      <c r="M49" s="161"/>
      <c r="N49" s="161">
        <f>'実質公債費比率（分子）の構造'!O$45</f>
        <v>2784</v>
      </c>
      <c r="O49" s="161"/>
      <c r="P49" s="161"/>
    </row>
    <row r="50" spans="1:16" x14ac:dyDescent="0.15">
      <c r="A50" s="161" t="s">
        <v>65</v>
      </c>
      <c r="B50" s="161" t="e">
        <f>NA()</f>
        <v>#N/A</v>
      </c>
      <c r="C50" s="161">
        <f>IF(ISNUMBER('実質公債費比率（分子）の構造'!K$53),'実質公債費比率（分子）の構造'!K$53,NA())</f>
        <v>1095</v>
      </c>
      <c r="D50" s="161" t="e">
        <f>NA()</f>
        <v>#N/A</v>
      </c>
      <c r="E50" s="161" t="e">
        <f>NA()</f>
        <v>#N/A</v>
      </c>
      <c r="F50" s="161">
        <f>IF(ISNUMBER('実質公債費比率（分子）の構造'!L$53),'実質公債費比率（分子）の構造'!L$53,NA())</f>
        <v>919</v>
      </c>
      <c r="G50" s="161" t="e">
        <f>NA()</f>
        <v>#N/A</v>
      </c>
      <c r="H50" s="161" t="e">
        <f>NA()</f>
        <v>#N/A</v>
      </c>
      <c r="I50" s="161">
        <f>IF(ISNUMBER('実質公債費比率（分子）の構造'!M$53),'実質公債費比率（分子）の構造'!M$53,NA())</f>
        <v>1012</v>
      </c>
      <c r="J50" s="161" t="e">
        <f>NA()</f>
        <v>#N/A</v>
      </c>
      <c r="K50" s="161" t="e">
        <f>NA()</f>
        <v>#N/A</v>
      </c>
      <c r="L50" s="161">
        <f>IF(ISNUMBER('実質公債費比率（分子）の構造'!N$53),'実質公債費比率（分子）の構造'!N$53,NA())</f>
        <v>989</v>
      </c>
      <c r="M50" s="161" t="e">
        <f>NA()</f>
        <v>#N/A</v>
      </c>
      <c r="N50" s="161" t="e">
        <f>NA()</f>
        <v>#N/A</v>
      </c>
      <c r="O50" s="161">
        <f>IF(ISNUMBER('実質公債費比率（分子）の構造'!O$53),'実質公債費比率（分子）の構造'!O$53,NA())</f>
        <v>892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23002</v>
      </c>
      <c r="E56" s="160"/>
      <c r="F56" s="160"/>
      <c r="G56" s="160">
        <f>'将来負担比率（分子）の構造'!J$52</f>
        <v>23152</v>
      </c>
      <c r="H56" s="160"/>
      <c r="I56" s="160"/>
      <c r="J56" s="160">
        <f>'将来負担比率（分子）の構造'!K$52</f>
        <v>24280</v>
      </c>
      <c r="K56" s="160"/>
      <c r="L56" s="160"/>
      <c r="M56" s="160">
        <f>'将来負担比率（分子）の構造'!L$52</f>
        <v>23295</v>
      </c>
      <c r="N56" s="160"/>
      <c r="O56" s="160"/>
      <c r="P56" s="160">
        <f>'将来負担比率（分子）の構造'!M$52</f>
        <v>22367</v>
      </c>
    </row>
    <row r="57" spans="1:16" x14ac:dyDescent="0.15">
      <c r="A57" s="160" t="s">
        <v>36</v>
      </c>
      <c r="B57" s="160"/>
      <c r="C57" s="160"/>
      <c r="D57" s="160">
        <f>'将来負担比率（分子）の構造'!I$51</f>
        <v>680</v>
      </c>
      <c r="E57" s="160"/>
      <c r="F57" s="160"/>
      <c r="G57" s="160">
        <f>'将来負担比率（分子）の構造'!J$51</f>
        <v>567</v>
      </c>
      <c r="H57" s="160"/>
      <c r="I57" s="160"/>
      <c r="J57" s="160">
        <f>'将来負担比率（分子）の構造'!K$51</f>
        <v>474</v>
      </c>
      <c r="K57" s="160"/>
      <c r="L57" s="160"/>
      <c r="M57" s="160">
        <f>'将来負担比率（分子）の構造'!L$51</f>
        <v>353</v>
      </c>
      <c r="N57" s="160"/>
      <c r="O57" s="160"/>
      <c r="P57" s="160">
        <f>'将来負担比率（分子）の構造'!M$51</f>
        <v>243</v>
      </c>
    </row>
    <row r="58" spans="1:16" x14ac:dyDescent="0.15">
      <c r="A58" s="160" t="s">
        <v>35</v>
      </c>
      <c r="B58" s="160"/>
      <c r="C58" s="160"/>
      <c r="D58" s="160">
        <f>'将来負担比率（分子）の構造'!I$50</f>
        <v>9552</v>
      </c>
      <c r="E58" s="160"/>
      <c r="F58" s="160"/>
      <c r="G58" s="160">
        <f>'将来負担比率（分子）の構造'!J$50</f>
        <v>10040</v>
      </c>
      <c r="H58" s="160"/>
      <c r="I58" s="160"/>
      <c r="J58" s="160">
        <f>'将来負担比率（分子）の構造'!K$50</f>
        <v>11401</v>
      </c>
      <c r="K58" s="160"/>
      <c r="L58" s="160"/>
      <c r="M58" s="160">
        <f>'将来負担比率（分子）の構造'!L$50</f>
        <v>12829</v>
      </c>
      <c r="N58" s="160"/>
      <c r="O58" s="160"/>
      <c r="P58" s="160">
        <f>'将来負担比率（分子）の構造'!M$50</f>
        <v>12962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7</v>
      </c>
      <c r="C61" s="160"/>
      <c r="D61" s="160"/>
      <c r="E61" s="160">
        <f>'将来負担比率（分子）の構造'!J$46</f>
        <v>5</v>
      </c>
      <c r="F61" s="160"/>
      <c r="G61" s="160"/>
      <c r="H61" s="160">
        <f>'将来負担比率（分子）の構造'!K$46</f>
        <v>2</v>
      </c>
      <c r="I61" s="160"/>
      <c r="J61" s="160"/>
      <c r="K61" s="160">
        <f>'将来負担比率（分子）の構造'!L$46</f>
        <v>5</v>
      </c>
      <c r="L61" s="160"/>
      <c r="M61" s="160"/>
      <c r="N61" s="160">
        <f>'将来負担比率（分子）の構造'!M$46</f>
        <v>3</v>
      </c>
      <c r="O61" s="160"/>
      <c r="P61" s="160"/>
    </row>
    <row r="62" spans="1:16" x14ac:dyDescent="0.15">
      <c r="A62" s="160" t="s">
        <v>29</v>
      </c>
      <c r="B62" s="160">
        <f>'将来負担比率（分子）の構造'!I$45</f>
        <v>4717</v>
      </c>
      <c r="C62" s="160"/>
      <c r="D62" s="160"/>
      <c r="E62" s="160">
        <f>'将来負担比率（分子）の構造'!J$45</f>
        <v>4458</v>
      </c>
      <c r="F62" s="160"/>
      <c r="G62" s="160"/>
      <c r="H62" s="160">
        <f>'将来負担比率（分子）の構造'!K$45</f>
        <v>4325</v>
      </c>
      <c r="I62" s="160"/>
      <c r="J62" s="160"/>
      <c r="K62" s="160">
        <f>'将来負担比率（分子）の構造'!L$45</f>
        <v>3709</v>
      </c>
      <c r="L62" s="160"/>
      <c r="M62" s="160"/>
      <c r="N62" s="160">
        <f>'将来負担比率（分子）の構造'!M$45</f>
        <v>3561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9063</v>
      </c>
      <c r="C64" s="160"/>
      <c r="D64" s="160"/>
      <c r="E64" s="160">
        <f>'将来負担比率（分子）の構造'!J$43</f>
        <v>8430</v>
      </c>
      <c r="F64" s="160"/>
      <c r="G64" s="160"/>
      <c r="H64" s="160">
        <f>'将来負担比率（分子）の構造'!K$43</f>
        <v>8143</v>
      </c>
      <c r="I64" s="160"/>
      <c r="J64" s="160"/>
      <c r="K64" s="160">
        <f>'将来負担比率（分子）の構造'!L$43</f>
        <v>7400</v>
      </c>
      <c r="L64" s="160"/>
      <c r="M64" s="160"/>
      <c r="N64" s="160">
        <f>'将来負担比率（分子）の構造'!M$43</f>
        <v>6831</v>
      </c>
      <c r="O64" s="160"/>
      <c r="P64" s="160"/>
    </row>
    <row r="65" spans="1:16" x14ac:dyDescent="0.15">
      <c r="A65" s="160" t="s">
        <v>26</v>
      </c>
      <c r="B65" s="160">
        <f>'将来負担比率（分子）の構造'!I$42</f>
        <v>6</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21170</v>
      </c>
      <c r="C66" s="160"/>
      <c r="D66" s="160"/>
      <c r="E66" s="160">
        <f>'将来負担比率（分子）の構造'!J$41</f>
        <v>21347</v>
      </c>
      <c r="F66" s="160"/>
      <c r="G66" s="160"/>
      <c r="H66" s="160">
        <f>'将来負担比率（分子）の構造'!K$41</f>
        <v>23677</v>
      </c>
      <c r="I66" s="160"/>
      <c r="J66" s="160"/>
      <c r="K66" s="160">
        <f>'将来負担比率（分子）の構造'!L$41</f>
        <v>22449</v>
      </c>
      <c r="L66" s="160"/>
      <c r="M66" s="160"/>
      <c r="N66" s="160">
        <f>'将来負担比率（分子）の構造'!M$41</f>
        <v>20463</v>
      </c>
      <c r="O66" s="160"/>
      <c r="P66" s="160"/>
    </row>
    <row r="67" spans="1:16" x14ac:dyDescent="0.15">
      <c r="A67" s="160" t="s">
        <v>69</v>
      </c>
      <c r="B67" s="160" t="e">
        <f>NA()</f>
        <v>#N/A</v>
      </c>
      <c r="C67" s="160">
        <f>IF(ISNUMBER('将来負担比率（分子）の構造'!I$53), IF('将来負担比率（分子）の構造'!I$53 &lt; 0, 0, '将来負担比率（分子）の構造'!I$53), NA())</f>
        <v>1730</v>
      </c>
      <c r="D67" s="160" t="e">
        <f>NA()</f>
        <v>#N/A</v>
      </c>
      <c r="E67" s="160" t="e">
        <f>NA()</f>
        <v>#N/A</v>
      </c>
      <c r="F67" s="160">
        <f>IF(ISNUMBER('将来負担比率（分子）の構造'!J$53), IF('将来負担比率（分子）の構造'!J$53 &lt; 0, 0, '将来負担比率（分子）の構造'!J$53), NA())</f>
        <v>481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6574</v>
      </c>
      <c r="C72" s="164">
        <f>基金残高に係る経年分析!G55</f>
        <v>6472</v>
      </c>
      <c r="D72" s="164">
        <f>基金残高に係る経年分析!H55</f>
        <v>4195</v>
      </c>
    </row>
    <row r="73" spans="1:16" x14ac:dyDescent="0.15">
      <c r="A73" s="163" t="s">
        <v>72</v>
      </c>
      <c r="B73" s="164">
        <f>基金残高に係る経年分析!F56</f>
        <v>1983</v>
      </c>
      <c r="C73" s="164">
        <f>基金残高に係る経年分析!G56</f>
        <v>2495</v>
      </c>
      <c r="D73" s="164">
        <f>基金残高に係る経年分析!H56</f>
        <v>2750</v>
      </c>
    </row>
    <row r="74" spans="1:16" x14ac:dyDescent="0.15">
      <c r="A74" s="163" t="s">
        <v>73</v>
      </c>
      <c r="B74" s="164">
        <f>基金残高に係る経年分析!F57</f>
        <v>5070</v>
      </c>
      <c r="C74" s="164">
        <f>基金残高に係る経年分析!G57</f>
        <v>6075</v>
      </c>
      <c r="D74" s="164">
        <f>基金残高に係る経年分析!H57</f>
        <v>8106</v>
      </c>
    </row>
  </sheetData>
  <sheetProtection algorithmName="SHA-512" hashValue="+OYpCGGmIlEfWHpWLcijDceP2IhEauBtQLZnb3vnQJXvtO6n5SzKThhxjBLw5qyDVUUWK6B8G2xWYiZRqEMWTw==" saltValue="pssBN2y1fPNxHANUCedrY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3128634</v>
      </c>
      <c r="S5" s="707"/>
      <c r="T5" s="707"/>
      <c r="U5" s="707"/>
      <c r="V5" s="707"/>
      <c r="W5" s="707"/>
      <c r="X5" s="707"/>
      <c r="Y5" s="753"/>
      <c r="Z5" s="771">
        <v>12.4</v>
      </c>
      <c r="AA5" s="771"/>
      <c r="AB5" s="771"/>
      <c r="AC5" s="771"/>
      <c r="AD5" s="772">
        <v>3128409</v>
      </c>
      <c r="AE5" s="772"/>
      <c r="AF5" s="772"/>
      <c r="AG5" s="772"/>
      <c r="AH5" s="772"/>
      <c r="AI5" s="772"/>
      <c r="AJ5" s="772"/>
      <c r="AK5" s="772"/>
      <c r="AL5" s="754">
        <v>26.3</v>
      </c>
      <c r="AM5" s="723"/>
      <c r="AN5" s="723"/>
      <c r="AO5" s="755"/>
      <c r="AP5" s="740" t="s">
        <v>225</v>
      </c>
      <c r="AQ5" s="741"/>
      <c r="AR5" s="741"/>
      <c r="AS5" s="741"/>
      <c r="AT5" s="741"/>
      <c r="AU5" s="741"/>
      <c r="AV5" s="741"/>
      <c r="AW5" s="741"/>
      <c r="AX5" s="741"/>
      <c r="AY5" s="741"/>
      <c r="AZ5" s="741"/>
      <c r="BA5" s="741"/>
      <c r="BB5" s="741"/>
      <c r="BC5" s="741"/>
      <c r="BD5" s="741"/>
      <c r="BE5" s="741"/>
      <c r="BF5" s="742"/>
      <c r="BG5" s="641">
        <v>3127709</v>
      </c>
      <c r="BH5" s="644"/>
      <c r="BI5" s="644"/>
      <c r="BJ5" s="644"/>
      <c r="BK5" s="644"/>
      <c r="BL5" s="644"/>
      <c r="BM5" s="644"/>
      <c r="BN5" s="645"/>
      <c r="BO5" s="703">
        <v>100</v>
      </c>
      <c r="BP5" s="703"/>
      <c r="BQ5" s="703"/>
      <c r="BR5" s="703"/>
      <c r="BS5" s="704" t="s">
        <v>226</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218</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280487</v>
      </c>
      <c r="S6" s="644"/>
      <c r="T6" s="644"/>
      <c r="U6" s="644"/>
      <c r="V6" s="644"/>
      <c r="W6" s="644"/>
      <c r="X6" s="644"/>
      <c r="Y6" s="645"/>
      <c r="Z6" s="703">
        <v>1.1000000000000001</v>
      </c>
      <c r="AA6" s="703"/>
      <c r="AB6" s="703"/>
      <c r="AC6" s="703"/>
      <c r="AD6" s="704">
        <v>280487</v>
      </c>
      <c r="AE6" s="704"/>
      <c r="AF6" s="704"/>
      <c r="AG6" s="704"/>
      <c r="AH6" s="704"/>
      <c r="AI6" s="704"/>
      <c r="AJ6" s="704"/>
      <c r="AK6" s="704"/>
      <c r="AL6" s="646">
        <v>2.4</v>
      </c>
      <c r="AM6" s="647"/>
      <c r="AN6" s="647"/>
      <c r="AO6" s="705"/>
      <c r="AP6" s="638" t="s">
        <v>231</v>
      </c>
      <c r="AQ6" s="639"/>
      <c r="AR6" s="639"/>
      <c r="AS6" s="639"/>
      <c r="AT6" s="639"/>
      <c r="AU6" s="639"/>
      <c r="AV6" s="639"/>
      <c r="AW6" s="639"/>
      <c r="AX6" s="639"/>
      <c r="AY6" s="639"/>
      <c r="AZ6" s="639"/>
      <c r="BA6" s="639"/>
      <c r="BB6" s="639"/>
      <c r="BC6" s="639"/>
      <c r="BD6" s="639"/>
      <c r="BE6" s="639"/>
      <c r="BF6" s="640"/>
      <c r="BG6" s="641">
        <v>3127709</v>
      </c>
      <c r="BH6" s="644"/>
      <c r="BI6" s="644"/>
      <c r="BJ6" s="644"/>
      <c r="BK6" s="644"/>
      <c r="BL6" s="644"/>
      <c r="BM6" s="644"/>
      <c r="BN6" s="645"/>
      <c r="BO6" s="703">
        <v>100</v>
      </c>
      <c r="BP6" s="703"/>
      <c r="BQ6" s="703"/>
      <c r="BR6" s="703"/>
      <c r="BS6" s="704" t="s">
        <v>232</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173902</v>
      </c>
      <c r="CS6" s="644"/>
      <c r="CT6" s="644"/>
      <c r="CU6" s="644"/>
      <c r="CV6" s="644"/>
      <c r="CW6" s="644"/>
      <c r="CX6" s="644"/>
      <c r="CY6" s="645"/>
      <c r="CZ6" s="754">
        <v>0.7</v>
      </c>
      <c r="DA6" s="723"/>
      <c r="DB6" s="723"/>
      <c r="DC6" s="757"/>
      <c r="DD6" s="649">
        <v>3500</v>
      </c>
      <c r="DE6" s="644"/>
      <c r="DF6" s="644"/>
      <c r="DG6" s="644"/>
      <c r="DH6" s="644"/>
      <c r="DI6" s="644"/>
      <c r="DJ6" s="644"/>
      <c r="DK6" s="644"/>
      <c r="DL6" s="644"/>
      <c r="DM6" s="644"/>
      <c r="DN6" s="644"/>
      <c r="DO6" s="644"/>
      <c r="DP6" s="645"/>
      <c r="DQ6" s="649">
        <v>173902</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4147</v>
      </c>
      <c r="S7" s="644"/>
      <c r="T7" s="644"/>
      <c r="U7" s="644"/>
      <c r="V7" s="644"/>
      <c r="W7" s="644"/>
      <c r="X7" s="644"/>
      <c r="Y7" s="645"/>
      <c r="Z7" s="703">
        <v>0</v>
      </c>
      <c r="AA7" s="703"/>
      <c r="AB7" s="703"/>
      <c r="AC7" s="703"/>
      <c r="AD7" s="704">
        <v>4147</v>
      </c>
      <c r="AE7" s="704"/>
      <c r="AF7" s="704"/>
      <c r="AG7" s="704"/>
      <c r="AH7" s="704"/>
      <c r="AI7" s="704"/>
      <c r="AJ7" s="704"/>
      <c r="AK7" s="704"/>
      <c r="AL7" s="646">
        <v>0</v>
      </c>
      <c r="AM7" s="647"/>
      <c r="AN7" s="647"/>
      <c r="AO7" s="705"/>
      <c r="AP7" s="638" t="s">
        <v>235</v>
      </c>
      <c r="AQ7" s="639"/>
      <c r="AR7" s="639"/>
      <c r="AS7" s="639"/>
      <c r="AT7" s="639"/>
      <c r="AU7" s="639"/>
      <c r="AV7" s="639"/>
      <c r="AW7" s="639"/>
      <c r="AX7" s="639"/>
      <c r="AY7" s="639"/>
      <c r="AZ7" s="639"/>
      <c r="BA7" s="639"/>
      <c r="BB7" s="639"/>
      <c r="BC7" s="639"/>
      <c r="BD7" s="639"/>
      <c r="BE7" s="639"/>
      <c r="BF7" s="640"/>
      <c r="BG7" s="641">
        <v>1142095</v>
      </c>
      <c r="BH7" s="644"/>
      <c r="BI7" s="644"/>
      <c r="BJ7" s="644"/>
      <c r="BK7" s="644"/>
      <c r="BL7" s="644"/>
      <c r="BM7" s="644"/>
      <c r="BN7" s="645"/>
      <c r="BO7" s="703">
        <v>36.5</v>
      </c>
      <c r="BP7" s="703"/>
      <c r="BQ7" s="703"/>
      <c r="BR7" s="703"/>
      <c r="BS7" s="704" t="s">
        <v>226</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7267142</v>
      </c>
      <c r="CS7" s="644"/>
      <c r="CT7" s="644"/>
      <c r="CU7" s="644"/>
      <c r="CV7" s="644"/>
      <c r="CW7" s="644"/>
      <c r="CX7" s="644"/>
      <c r="CY7" s="645"/>
      <c r="CZ7" s="703">
        <v>29.3</v>
      </c>
      <c r="DA7" s="703"/>
      <c r="DB7" s="703"/>
      <c r="DC7" s="703"/>
      <c r="DD7" s="649">
        <v>486926</v>
      </c>
      <c r="DE7" s="644"/>
      <c r="DF7" s="644"/>
      <c r="DG7" s="644"/>
      <c r="DH7" s="644"/>
      <c r="DI7" s="644"/>
      <c r="DJ7" s="644"/>
      <c r="DK7" s="644"/>
      <c r="DL7" s="644"/>
      <c r="DM7" s="644"/>
      <c r="DN7" s="644"/>
      <c r="DO7" s="644"/>
      <c r="DP7" s="645"/>
      <c r="DQ7" s="649">
        <v>3417367</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6955</v>
      </c>
      <c r="S8" s="644"/>
      <c r="T8" s="644"/>
      <c r="U8" s="644"/>
      <c r="V8" s="644"/>
      <c r="W8" s="644"/>
      <c r="X8" s="644"/>
      <c r="Y8" s="645"/>
      <c r="Z8" s="703">
        <v>0</v>
      </c>
      <c r="AA8" s="703"/>
      <c r="AB8" s="703"/>
      <c r="AC8" s="703"/>
      <c r="AD8" s="704">
        <v>6955</v>
      </c>
      <c r="AE8" s="704"/>
      <c r="AF8" s="704"/>
      <c r="AG8" s="704"/>
      <c r="AH8" s="704"/>
      <c r="AI8" s="704"/>
      <c r="AJ8" s="704"/>
      <c r="AK8" s="704"/>
      <c r="AL8" s="646">
        <v>0.1</v>
      </c>
      <c r="AM8" s="647"/>
      <c r="AN8" s="647"/>
      <c r="AO8" s="705"/>
      <c r="AP8" s="638" t="s">
        <v>238</v>
      </c>
      <c r="AQ8" s="639"/>
      <c r="AR8" s="639"/>
      <c r="AS8" s="639"/>
      <c r="AT8" s="639"/>
      <c r="AU8" s="639"/>
      <c r="AV8" s="639"/>
      <c r="AW8" s="639"/>
      <c r="AX8" s="639"/>
      <c r="AY8" s="639"/>
      <c r="AZ8" s="639"/>
      <c r="BA8" s="639"/>
      <c r="BB8" s="639"/>
      <c r="BC8" s="639"/>
      <c r="BD8" s="639"/>
      <c r="BE8" s="639"/>
      <c r="BF8" s="640"/>
      <c r="BG8" s="641">
        <v>43918</v>
      </c>
      <c r="BH8" s="644"/>
      <c r="BI8" s="644"/>
      <c r="BJ8" s="644"/>
      <c r="BK8" s="644"/>
      <c r="BL8" s="644"/>
      <c r="BM8" s="644"/>
      <c r="BN8" s="645"/>
      <c r="BO8" s="703">
        <v>1.4</v>
      </c>
      <c r="BP8" s="703"/>
      <c r="BQ8" s="703"/>
      <c r="BR8" s="703"/>
      <c r="BS8" s="649" t="s">
        <v>226</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5670212</v>
      </c>
      <c r="CS8" s="644"/>
      <c r="CT8" s="644"/>
      <c r="CU8" s="644"/>
      <c r="CV8" s="644"/>
      <c r="CW8" s="644"/>
      <c r="CX8" s="644"/>
      <c r="CY8" s="645"/>
      <c r="CZ8" s="703">
        <v>22.9</v>
      </c>
      <c r="DA8" s="703"/>
      <c r="DB8" s="703"/>
      <c r="DC8" s="703"/>
      <c r="DD8" s="649">
        <v>2837</v>
      </c>
      <c r="DE8" s="644"/>
      <c r="DF8" s="644"/>
      <c r="DG8" s="644"/>
      <c r="DH8" s="644"/>
      <c r="DI8" s="644"/>
      <c r="DJ8" s="644"/>
      <c r="DK8" s="644"/>
      <c r="DL8" s="644"/>
      <c r="DM8" s="644"/>
      <c r="DN8" s="644"/>
      <c r="DO8" s="644"/>
      <c r="DP8" s="645"/>
      <c r="DQ8" s="649">
        <v>3256715</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7950</v>
      </c>
      <c r="S9" s="644"/>
      <c r="T9" s="644"/>
      <c r="U9" s="644"/>
      <c r="V9" s="644"/>
      <c r="W9" s="644"/>
      <c r="X9" s="644"/>
      <c r="Y9" s="645"/>
      <c r="Z9" s="703">
        <v>0</v>
      </c>
      <c r="AA9" s="703"/>
      <c r="AB9" s="703"/>
      <c r="AC9" s="703"/>
      <c r="AD9" s="704">
        <v>7950</v>
      </c>
      <c r="AE9" s="704"/>
      <c r="AF9" s="704"/>
      <c r="AG9" s="704"/>
      <c r="AH9" s="704"/>
      <c r="AI9" s="704"/>
      <c r="AJ9" s="704"/>
      <c r="AK9" s="704"/>
      <c r="AL9" s="646">
        <v>0.1</v>
      </c>
      <c r="AM9" s="647"/>
      <c r="AN9" s="647"/>
      <c r="AO9" s="705"/>
      <c r="AP9" s="638" t="s">
        <v>241</v>
      </c>
      <c r="AQ9" s="639"/>
      <c r="AR9" s="639"/>
      <c r="AS9" s="639"/>
      <c r="AT9" s="639"/>
      <c r="AU9" s="639"/>
      <c r="AV9" s="639"/>
      <c r="AW9" s="639"/>
      <c r="AX9" s="639"/>
      <c r="AY9" s="639"/>
      <c r="AZ9" s="639"/>
      <c r="BA9" s="639"/>
      <c r="BB9" s="639"/>
      <c r="BC9" s="639"/>
      <c r="BD9" s="639"/>
      <c r="BE9" s="639"/>
      <c r="BF9" s="640"/>
      <c r="BG9" s="641">
        <v>841378</v>
      </c>
      <c r="BH9" s="644"/>
      <c r="BI9" s="644"/>
      <c r="BJ9" s="644"/>
      <c r="BK9" s="644"/>
      <c r="BL9" s="644"/>
      <c r="BM9" s="644"/>
      <c r="BN9" s="645"/>
      <c r="BO9" s="703">
        <v>26.9</v>
      </c>
      <c r="BP9" s="703"/>
      <c r="BQ9" s="703"/>
      <c r="BR9" s="703"/>
      <c r="BS9" s="649" t="s">
        <v>226</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1631520</v>
      </c>
      <c r="CS9" s="644"/>
      <c r="CT9" s="644"/>
      <c r="CU9" s="644"/>
      <c r="CV9" s="644"/>
      <c r="CW9" s="644"/>
      <c r="CX9" s="644"/>
      <c r="CY9" s="645"/>
      <c r="CZ9" s="703">
        <v>6.6</v>
      </c>
      <c r="DA9" s="703"/>
      <c r="DB9" s="703"/>
      <c r="DC9" s="703"/>
      <c r="DD9" s="649">
        <v>331584</v>
      </c>
      <c r="DE9" s="644"/>
      <c r="DF9" s="644"/>
      <c r="DG9" s="644"/>
      <c r="DH9" s="644"/>
      <c r="DI9" s="644"/>
      <c r="DJ9" s="644"/>
      <c r="DK9" s="644"/>
      <c r="DL9" s="644"/>
      <c r="DM9" s="644"/>
      <c r="DN9" s="644"/>
      <c r="DO9" s="644"/>
      <c r="DP9" s="645"/>
      <c r="DQ9" s="649">
        <v>1270963</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226</v>
      </c>
      <c r="AE10" s="704"/>
      <c r="AF10" s="704"/>
      <c r="AG10" s="704"/>
      <c r="AH10" s="704"/>
      <c r="AI10" s="704"/>
      <c r="AJ10" s="704"/>
      <c r="AK10" s="704"/>
      <c r="AL10" s="646" t="s">
        <v>226</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67562</v>
      </c>
      <c r="BH10" s="644"/>
      <c r="BI10" s="644"/>
      <c r="BJ10" s="644"/>
      <c r="BK10" s="644"/>
      <c r="BL10" s="644"/>
      <c r="BM10" s="644"/>
      <c r="BN10" s="645"/>
      <c r="BO10" s="703">
        <v>2.2000000000000002</v>
      </c>
      <c r="BP10" s="703"/>
      <c r="BQ10" s="703"/>
      <c r="BR10" s="703"/>
      <c r="BS10" s="649" t="s">
        <v>232</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4389</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4389</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232</v>
      </c>
      <c r="AA11" s="703"/>
      <c r="AB11" s="703"/>
      <c r="AC11" s="703"/>
      <c r="AD11" s="704" t="s">
        <v>232</v>
      </c>
      <c r="AE11" s="704"/>
      <c r="AF11" s="704"/>
      <c r="AG11" s="704"/>
      <c r="AH11" s="704"/>
      <c r="AI11" s="704"/>
      <c r="AJ11" s="704"/>
      <c r="AK11" s="704"/>
      <c r="AL11" s="646" t="s">
        <v>226</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189237</v>
      </c>
      <c r="BH11" s="644"/>
      <c r="BI11" s="644"/>
      <c r="BJ11" s="644"/>
      <c r="BK11" s="644"/>
      <c r="BL11" s="644"/>
      <c r="BM11" s="644"/>
      <c r="BN11" s="645"/>
      <c r="BO11" s="703">
        <v>6</v>
      </c>
      <c r="BP11" s="703"/>
      <c r="BQ11" s="703"/>
      <c r="BR11" s="703"/>
      <c r="BS11" s="649" t="s">
        <v>133</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1463408</v>
      </c>
      <c r="CS11" s="644"/>
      <c r="CT11" s="644"/>
      <c r="CU11" s="644"/>
      <c r="CV11" s="644"/>
      <c r="CW11" s="644"/>
      <c r="CX11" s="644"/>
      <c r="CY11" s="645"/>
      <c r="CZ11" s="703">
        <v>5.9</v>
      </c>
      <c r="DA11" s="703"/>
      <c r="DB11" s="703"/>
      <c r="DC11" s="703"/>
      <c r="DD11" s="649">
        <v>741097</v>
      </c>
      <c r="DE11" s="644"/>
      <c r="DF11" s="644"/>
      <c r="DG11" s="644"/>
      <c r="DH11" s="644"/>
      <c r="DI11" s="644"/>
      <c r="DJ11" s="644"/>
      <c r="DK11" s="644"/>
      <c r="DL11" s="644"/>
      <c r="DM11" s="644"/>
      <c r="DN11" s="644"/>
      <c r="DO11" s="644"/>
      <c r="DP11" s="645"/>
      <c r="DQ11" s="649">
        <v>608679</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532681</v>
      </c>
      <c r="S12" s="644"/>
      <c r="T12" s="644"/>
      <c r="U12" s="644"/>
      <c r="V12" s="644"/>
      <c r="W12" s="644"/>
      <c r="X12" s="644"/>
      <c r="Y12" s="645"/>
      <c r="Z12" s="703">
        <v>2.1</v>
      </c>
      <c r="AA12" s="703"/>
      <c r="AB12" s="703"/>
      <c r="AC12" s="703"/>
      <c r="AD12" s="704">
        <v>532681</v>
      </c>
      <c r="AE12" s="704"/>
      <c r="AF12" s="704"/>
      <c r="AG12" s="704"/>
      <c r="AH12" s="704"/>
      <c r="AI12" s="704"/>
      <c r="AJ12" s="704"/>
      <c r="AK12" s="704"/>
      <c r="AL12" s="646">
        <v>4.5</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1706534</v>
      </c>
      <c r="BH12" s="644"/>
      <c r="BI12" s="644"/>
      <c r="BJ12" s="644"/>
      <c r="BK12" s="644"/>
      <c r="BL12" s="644"/>
      <c r="BM12" s="644"/>
      <c r="BN12" s="645"/>
      <c r="BO12" s="703">
        <v>54.5</v>
      </c>
      <c r="BP12" s="703"/>
      <c r="BQ12" s="703"/>
      <c r="BR12" s="703"/>
      <c r="BS12" s="649" t="s">
        <v>232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541162</v>
      </c>
      <c r="CS12" s="644"/>
      <c r="CT12" s="644"/>
      <c r="CU12" s="644"/>
      <c r="CV12" s="644"/>
      <c r="CW12" s="644"/>
      <c r="CX12" s="644"/>
      <c r="CY12" s="645"/>
      <c r="CZ12" s="703">
        <v>2.2000000000000002</v>
      </c>
      <c r="DA12" s="703"/>
      <c r="DB12" s="703"/>
      <c r="DC12" s="703"/>
      <c r="DD12" s="649">
        <v>194502</v>
      </c>
      <c r="DE12" s="644"/>
      <c r="DF12" s="644"/>
      <c r="DG12" s="644"/>
      <c r="DH12" s="644"/>
      <c r="DI12" s="644"/>
      <c r="DJ12" s="644"/>
      <c r="DK12" s="644"/>
      <c r="DL12" s="644"/>
      <c r="DM12" s="644"/>
      <c r="DN12" s="644"/>
      <c r="DO12" s="644"/>
      <c r="DP12" s="645"/>
      <c r="DQ12" s="649">
        <v>369104</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7783</v>
      </c>
      <c r="S13" s="644"/>
      <c r="T13" s="644"/>
      <c r="U13" s="644"/>
      <c r="V13" s="644"/>
      <c r="W13" s="644"/>
      <c r="X13" s="644"/>
      <c r="Y13" s="645"/>
      <c r="Z13" s="703">
        <v>0</v>
      </c>
      <c r="AA13" s="703"/>
      <c r="AB13" s="703"/>
      <c r="AC13" s="703"/>
      <c r="AD13" s="704">
        <v>7783</v>
      </c>
      <c r="AE13" s="704"/>
      <c r="AF13" s="704"/>
      <c r="AG13" s="704"/>
      <c r="AH13" s="704"/>
      <c r="AI13" s="704"/>
      <c r="AJ13" s="704"/>
      <c r="AK13" s="704"/>
      <c r="AL13" s="646">
        <v>0.1</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1646328</v>
      </c>
      <c r="BH13" s="644"/>
      <c r="BI13" s="644"/>
      <c r="BJ13" s="644"/>
      <c r="BK13" s="644"/>
      <c r="BL13" s="644"/>
      <c r="BM13" s="644"/>
      <c r="BN13" s="645"/>
      <c r="BO13" s="703">
        <v>52.6</v>
      </c>
      <c r="BP13" s="703"/>
      <c r="BQ13" s="703"/>
      <c r="BR13" s="703"/>
      <c r="BS13" s="649" t="s">
        <v>226</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1761248</v>
      </c>
      <c r="CS13" s="644"/>
      <c r="CT13" s="644"/>
      <c r="CU13" s="644"/>
      <c r="CV13" s="644"/>
      <c r="CW13" s="644"/>
      <c r="CX13" s="644"/>
      <c r="CY13" s="645"/>
      <c r="CZ13" s="703">
        <v>7.1</v>
      </c>
      <c r="DA13" s="703"/>
      <c r="DB13" s="703"/>
      <c r="DC13" s="703"/>
      <c r="DD13" s="649">
        <v>830168</v>
      </c>
      <c r="DE13" s="644"/>
      <c r="DF13" s="644"/>
      <c r="DG13" s="644"/>
      <c r="DH13" s="644"/>
      <c r="DI13" s="644"/>
      <c r="DJ13" s="644"/>
      <c r="DK13" s="644"/>
      <c r="DL13" s="644"/>
      <c r="DM13" s="644"/>
      <c r="DN13" s="644"/>
      <c r="DO13" s="644"/>
      <c r="DP13" s="645"/>
      <c r="DQ13" s="649">
        <v>1093358</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232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108894</v>
      </c>
      <c r="BH14" s="644"/>
      <c r="BI14" s="644"/>
      <c r="BJ14" s="644"/>
      <c r="BK14" s="644"/>
      <c r="BL14" s="644"/>
      <c r="BM14" s="644"/>
      <c r="BN14" s="645"/>
      <c r="BO14" s="703">
        <v>3.5</v>
      </c>
      <c r="BP14" s="703"/>
      <c r="BQ14" s="703"/>
      <c r="BR14" s="703"/>
      <c r="BS14" s="649" t="s">
        <v>226</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718843</v>
      </c>
      <c r="CS14" s="644"/>
      <c r="CT14" s="644"/>
      <c r="CU14" s="644"/>
      <c r="CV14" s="644"/>
      <c r="CW14" s="644"/>
      <c r="CX14" s="644"/>
      <c r="CY14" s="645"/>
      <c r="CZ14" s="703">
        <v>2.9</v>
      </c>
      <c r="DA14" s="703"/>
      <c r="DB14" s="703"/>
      <c r="DC14" s="703"/>
      <c r="DD14" s="649">
        <v>30226</v>
      </c>
      <c r="DE14" s="644"/>
      <c r="DF14" s="644"/>
      <c r="DG14" s="644"/>
      <c r="DH14" s="644"/>
      <c r="DI14" s="644"/>
      <c r="DJ14" s="644"/>
      <c r="DK14" s="644"/>
      <c r="DL14" s="644"/>
      <c r="DM14" s="644"/>
      <c r="DN14" s="644"/>
      <c r="DO14" s="644"/>
      <c r="DP14" s="645"/>
      <c r="DQ14" s="649">
        <v>633307</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53374</v>
      </c>
      <c r="S15" s="644"/>
      <c r="T15" s="644"/>
      <c r="U15" s="644"/>
      <c r="V15" s="644"/>
      <c r="W15" s="644"/>
      <c r="X15" s="644"/>
      <c r="Y15" s="645"/>
      <c r="Z15" s="703">
        <v>0.2</v>
      </c>
      <c r="AA15" s="703"/>
      <c r="AB15" s="703"/>
      <c r="AC15" s="703"/>
      <c r="AD15" s="704">
        <v>53374</v>
      </c>
      <c r="AE15" s="704"/>
      <c r="AF15" s="704"/>
      <c r="AG15" s="704"/>
      <c r="AH15" s="704"/>
      <c r="AI15" s="704"/>
      <c r="AJ15" s="704"/>
      <c r="AK15" s="704"/>
      <c r="AL15" s="646">
        <v>0.4</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170186</v>
      </c>
      <c r="BH15" s="644"/>
      <c r="BI15" s="644"/>
      <c r="BJ15" s="644"/>
      <c r="BK15" s="644"/>
      <c r="BL15" s="644"/>
      <c r="BM15" s="644"/>
      <c r="BN15" s="645"/>
      <c r="BO15" s="703">
        <v>5.4</v>
      </c>
      <c r="BP15" s="703"/>
      <c r="BQ15" s="703"/>
      <c r="BR15" s="703"/>
      <c r="BS15" s="649" t="s">
        <v>226</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1716502</v>
      </c>
      <c r="CS15" s="644"/>
      <c r="CT15" s="644"/>
      <c r="CU15" s="644"/>
      <c r="CV15" s="644"/>
      <c r="CW15" s="644"/>
      <c r="CX15" s="644"/>
      <c r="CY15" s="645"/>
      <c r="CZ15" s="703">
        <v>6.9</v>
      </c>
      <c r="DA15" s="703"/>
      <c r="DB15" s="703"/>
      <c r="DC15" s="703"/>
      <c r="DD15" s="649">
        <v>195662</v>
      </c>
      <c r="DE15" s="644"/>
      <c r="DF15" s="644"/>
      <c r="DG15" s="644"/>
      <c r="DH15" s="644"/>
      <c r="DI15" s="644"/>
      <c r="DJ15" s="644"/>
      <c r="DK15" s="644"/>
      <c r="DL15" s="644"/>
      <c r="DM15" s="644"/>
      <c r="DN15" s="644"/>
      <c r="DO15" s="644"/>
      <c r="DP15" s="645"/>
      <c r="DQ15" s="649">
        <v>1475184</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232</v>
      </c>
      <c r="AE16" s="704"/>
      <c r="AF16" s="704"/>
      <c r="AG16" s="704"/>
      <c r="AH16" s="704"/>
      <c r="AI16" s="704"/>
      <c r="AJ16" s="704"/>
      <c r="AK16" s="704"/>
      <c r="AL16" s="646" t="s">
        <v>226</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50551</v>
      </c>
      <c r="CS16" s="644"/>
      <c r="CT16" s="644"/>
      <c r="CU16" s="644"/>
      <c r="CV16" s="644"/>
      <c r="CW16" s="644"/>
      <c r="CX16" s="644"/>
      <c r="CY16" s="645"/>
      <c r="CZ16" s="703">
        <v>0.2</v>
      </c>
      <c r="DA16" s="703"/>
      <c r="DB16" s="703"/>
      <c r="DC16" s="703"/>
      <c r="DD16" s="649" t="s">
        <v>226</v>
      </c>
      <c r="DE16" s="644"/>
      <c r="DF16" s="644"/>
      <c r="DG16" s="644"/>
      <c r="DH16" s="644"/>
      <c r="DI16" s="644"/>
      <c r="DJ16" s="644"/>
      <c r="DK16" s="644"/>
      <c r="DL16" s="644"/>
      <c r="DM16" s="644"/>
      <c r="DN16" s="644"/>
      <c r="DO16" s="644"/>
      <c r="DP16" s="645"/>
      <c r="DQ16" s="649">
        <v>5825</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9031</v>
      </c>
      <c r="S17" s="644"/>
      <c r="T17" s="644"/>
      <c r="U17" s="644"/>
      <c r="V17" s="644"/>
      <c r="W17" s="644"/>
      <c r="X17" s="644"/>
      <c r="Y17" s="645"/>
      <c r="Z17" s="703">
        <v>0</v>
      </c>
      <c r="AA17" s="703"/>
      <c r="AB17" s="703"/>
      <c r="AC17" s="703"/>
      <c r="AD17" s="704">
        <v>9031</v>
      </c>
      <c r="AE17" s="704"/>
      <c r="AF17" s="704"/>
      <c r="AG17" s="704"/>
      <c r="AH17" s="704"/>
      <c r="AI17" s="704"/>
      <c r="AJ17" s="704"/>
      <c r="AK17" s="704"/>
      <c r="AL17" s="646">
        <v>0.1</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232</v>
      </c>
      <c r="BH17" s="644"/>
      <c r="BI17" s="644"/>
      <c r="BJ17" s="644"/>
      <c r="BK17" s="644"/>
      <c r="BL17" s="644"/>
      <c r="BM17" s="644"/>
      <c r="BN17" s="645"/>
      <c r="BO17" s="703" t="s">
        <v>226</v>
      </c>
      <c r="BP17" s="703"/>
      <c r="BQ17" s="703"/>
      <c r="BR17" s="703"/>
      <c r="BS17" s="649" t="s">
        <v>226</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3783189</v>
      </c>
      <c r="CS17" s="644"/>
      <c r="CT17" s="644"/>
      <c r="CU17" s="644"/>
      <c r="CV17" s="644"/>
      <c r="CW17" s="644"/>
      <c r="CX17" s="644"/>
      <c r="CY17" s="645"/>
      <c r="CZ17" s="703">
        <v>15.3</v>
      </c>
      <c r="DA17" s="703"/>
      <c r="DB17" s="703"/>
      <c r="DC17" s="703"/>
      <c r="DD17" s="649" t="s">
        <v>226</v>
      </c>
      <c r="DE17" s="644"/>
      <c r="DF17" s="644"/>
      <c r="DG17" s="644"/>
      <c r="DH17" s="644"/>
      <c r="DI17" s="644"/>
      <c r="DJ17" s="644"/>
      <c r="DK17" s="644"/>
      <c r="DL17" s="644"/>
      <c r="DM17" s="644"/>
      <c r="DN17" s="644"/>
      <c r="DO17" s="644"/>
      <c r="DP17" s="645"/>
      <c r="DQ17" s="649">
        <v>3665083</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8518128</v>
      </c>
      <c r="S18" s="644"/>
      <c r="T18" s="644"/>
      <c r="U18" s="644"/>
      <c r="V18" s="644"/>
      <c r="W18" s="644"/>
      <c r="X18" s="644"/>
      <c r="Y18" s="645"/>
      <c r="Z18" s="703">
        <v>33.700000000000003</v>
      </c>
      <c r="AA18" s="703"/>
      <c r="AB18" s="703"/>
      <c r="AC18" s="703"/>
      <c r="AD18" s="704">
        <v>7845863</v>
      </c>
      <c r="AE18" s="704"/>
      <c r="AF18" s="704"/>
      <c r="AG18" s="704"/>
      <c r="AH18" s="704"/>
      <c r="AI18" s="704"/>
      <c r="AJ18" s="704"/>
      <c r="AK18" s="704"/>
      <c r="AL18" s="646">
        <v>65.8</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232</v>
      </c>
      <c r="DA18" s="703"/>
      <c r="DB18" s="703"/>
      <c r="DC18" s="703"/>
      <c r="DD18" s="649" t="s">
        <v>226</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7845863</v>
      </c>
      <c r="S19" s="644"/>
      <c r="T19" s="644"/>
      <c r="U19" s="644"/>
      <c r="V19" s="644"/>
      <c r="W19" s="644"/>
      <c r="X19" s="644"/>
      <c r="Y19" s="645"/>
      <c r="Z19" s="703">
        <v>31.1</v>
      </c>
      <c r="AA19" s="703"/>
      <c r="AB19" s="703"/>
      <c r="AC19" s="703"/>
      <c r="AD19" s="704">
        <v>7845863</v>
      </c>
      <c r="AE19" s="704"/>
      <c r="AF19" s="704"/>
      <c r="AG19" s="704"/>
      <c r="AH19" s="704"/>
      <c r="AI19" s="704"/>
      <c r="AJ19" s="704"/>
      <c r="AK19" s="704"/>
      <c r="AL19" s="646">
        <v>65.8</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925</v>
      </c>
      <c r="BH19" s="644"/>
      <c r="BI19" s="644"/>
      <c r="BJ19" s="644"/>
      <c r="BK19" s="644"/>
      <c r="BL19" s="644"/>
      <c r="BM19" s="644"/>
      <c r="BN19" s="645"/>
      <c r="BO19" s="703">
        <v>0</v>
      </c>
      <c r="BP19" s="703"/>
      <c r="BQ19" s="703"/>
      <c r="BR19" s="703"/>
      <c r="BS19" s="649" t="s">
        <v>226</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133</v>
      </c>
      <c r="CS19" s="644"/>
      <c r="CT19" s="644"/>
      <c r="CU19" s="644"/>
      <c r="CV19" s="644"/>
      <c r="CW19" s="644"/>
      <c r="CX19" s="644"/>
      <c r="CY19" s="645"/>
      <c r="CZ19" s="703" t="s">
        <v>226</v>
      </c>
      <c r="DA19" s="703"/>
      <c r="DB19" s="703"/>
      <c r="DC19" s="703"/>
      <c r="DD19" s="649" t="s">
        <v>232</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672265</v>
      </c>
      <c r="S20" s="644"/>
      <c r="T20" s="644"/>
      <c r="U20" s="644"/>
      <c r="V20" s="644"/>
      <c r="W20" s="644"/>
      <c r="X20" s="644"/>
      <c r="Y20" s="645"/>
      <c r="Z20" s="703">
        <v>2.7</v>
      </c>
      <c r="AA20" s="703"/>
      <c r="AB20" s="703"/>
      <c r="AC20" s="703"/>
      <c r="AD20" s="704" t="s">
        <v>133</v>
      </c>
      <c r="AE20" s="704"/>
      <c r="AF20" s="704"/>
      <c r="AG20" s="704"/>
      <c r="AH20" s="704"/>
      <c r="AI20" s="704"/>
      <c r="AJ20" s="704"/>
      <c r="AK20" s="704"/>
      <c r="AL20" s="646" t="s">
        <v>232</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925</v>
      </c>
      <c r="BH20" s="644"/>
      <c r="BI20" s="644"/>
      <c r="BJ20" s="644"/>
      <c r="BK20" s="644"/>
      <c r="BL20" s="644"/>
      <c r="BM20" s="644"/>
      <c r="BN20" s="645"/>
      <c r="BO20" s="703">
        <v>0</v>
      </c>
      <c r="BP20" s="703"/>
      <c r="BQ20" s="703"/>
      <c r="BR20" s="703"/>
      <c r="BS20" s="649" t="s">
        <v>226</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24782068</v>
      </c>
      <c r="CS20" s="644"/>
      <c r="CT20" s="644"/>
      <c r="CU20" s="644"/>
      <c r="CV20" s="644"/>
      <c r="CW20" s="644"/>
      <c r="CX20" s="644"/>
      <c r="CY20" s="645"/>
      <c r="CZ20" s="703">
        <v>100</v>
      </c>
      <c r="DA20" s="703"/>
      <c r="DB20" s="703"/>
      <c r="DC20" s="703"/>
      <c r="DD20" s="649">
        <v>2816502</v>
      </c>
      <c r="DE20" s="644"/>
      <c r="DF20" s="644"/>
      <c r="DG20" s="644"/>
      <c r="DH20" s="644"/>
      <c r="DI20" s="644"/>
      <c r="DJ20" s="644"/>
      <c r="DK20" s="644"/>
      <c r="DL20" s="644"/>
      <c r="DM20" s="644"/>
      <c r="DN20" s="644"/>
      <c r="DO20" s="644"/>
      <c r="DP20" s="645"/>
      <c r="DQ20" s="649">
        <v>15973876</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226</v>
      </c>
      <c r="S21" s="644"/>
      <c r="T21" s="644"/>
      <c r="U21" s="644"/>
      <c r="V21" s="644"/>
      <c r="W21" s="644"/>
      <c r="X21" s="644"/>
      <c r="Y21" s="645"/>
      <c r="Z21" s="703" t="s">
        <v>232</v>
      </c>
      <c r="AA21" s="703"/>
      <c r="AB21" s="703"/>
      <c r="AC21" s="703"/>
      <c r="AD21" s="704" t="s">
        <v>226</v>
      </c>
      <c r="AE21" s="704"/>
      <c r="AF21" s="704"/>
      <c r="AG21" s="704"/>
      <c r="AH21" s="704"/>
      <c r="AI21" s="704"/>
      <c r="AJ21" s="704"/>
      <c r="AK21" s="704"/>
      <c r="AL21" s="646" t="s">
        <v>226</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700</v>
      </c>
      <c r="BH21" s="644"/>
      <c r="BI21" s="644"/>
      <c r="BJ21" s="644"/>
      <c r="BK21" s="644"/>
      <c r="BL21" s="644"/>
      <c r="BM21" s="644"/>
      <c r="BN21" s="645"/>
      <c r="BO21" s="703">
        <v>0</v>
      </c>
      <c r="BP21" s="703"/>
      <c r="BQ21" s="703"/>
      <c r="BR21" s="703"/>
      <c r="BS21" s="649" t="s">
        <v>133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12549170</v>
      </c>
      <c r="S22" s="644"/>
      <c r="T22" s="644"/>
      <c r="U22" s="644"/>
      <c r="V22" s="644"/>
      <c r="W22" s="644"/>
      <c r="X22" s="644"/>
      <c r="Y22" s="645"/>
      <c r="Z22" s="703">
        <v>49.7</v>
      </c>
      <c r="AA22" s="703"/>
      <c r="AB22" s="703"/>
      <c r="AC22" s="703"/>
      <c r="AD22" s="704">
        <v>11876680</v>
      </c>
      <c r="AE22" s="704"/>
      <c r="AF22" s="704"/>
      <c r="AG22" s="704"/>
      <c r="AH22" s="704"/>
      <c r="AI22" s="704"/>
      <c r="AJ22" s="704"/>
      <c r="AK22" s="704"/>
      <c r="AL22" s="646">
        <v>99.7</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133</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4532</v>
      </c>
      <c r="S23" s="644"/>
      <c r="T23" s="644"/>
      <c r="U23" s="644"/>
      <c r="V23" s="644"/>
      <c r="W23" s="644"/>
      <c r="X23" s="644"/>
      <c r="Y23" s="645"/>
      <c r="Z23" s="703">
        <v>0</v>
      </c>
      <c r="AA23" s="703"/>
      <c r="AB23" s="703"/>
      <c r="AC23" s="703"/>
      <c r="AD23" s="704">
        <v>4532</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225</v>
      </c>
      <c r="BH23" s="644"/>
      <c r="BI23" s="644"/>
      <c r="BJ23" s="644"/>
      <c r="BK23" s="644"/>
      <c r="BL23" s="644"/>
      <c r="BM23" s="644"/>
      <c r="BN23" s="645"/>
      <c r="BO23" s="703">
        <v>0</v>
      </c>
      <c r="BP23" s="703"/>
      <c r="BQ23" s="703"/>
      <c r="BR23" s="703"/>
      <c r="BS23" s="649" t="s">
        <v>226</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147777</v>
      </c>
      <c r="S24" s="644"/>
      <c r="T24" s="644"/>
      <c r="U24" s="644"/>
      <c r="V24" s="644"/>
      <c r="W24" s="644"/>
      <c r="X24" s="644"/>
      <c r="Y24" s="645"/>
      <c r="Z24" s="703">
        <v>0.6</v>
      </c>
      <c r="AA24" s="703"/>
      <c r="AB24" s="703"/>
      <c r="AC24" s="703"/>
      <c r="AD24" s="704" t="s">
        <v>232</v>
      </c>
      <c r="AE24" s="704"/>
      <c r="AF24" s="704"/>
      <c r="AG24" s="704"/>
      <c r="AH24" s="704"/>
      <c r="AI24" s="704"/>
      <c r="AJ24" s="704"/>
      <c r="AK24" s="704"/>
      <c r="AL24" s="646" t="s">
        <v>226</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232</v>
      </c>
      <c r="BH24" s="644"/>
      <c r="BI24" s="644"/>
      <c r="BJ24" s="644"/>
      <c r="BK24" s="644"/>
      <c r="BL24" s="644"/>
      <c r="BM24" s="644"/>
      <c r="BN24" s="645"/>
      <c r="BO24" s="703" t="s">
        <v>226</v>
      </c>
      <c r="BP24" s="703"/>
      <c r="BQ24" s="703"/>
      <c r="BR24" s="703"/>
      <c r="BS24" s="649" t="s">
        <v>226</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10740800</v>
      </c>
      <c r="CS24" s="707"/>
      <c r="CT24" s="707"/>
      <c r="CU24" s="707"/>
      <c r="CV24" s="707"/>
      <c r="CW24" s="707"/>
      <c r="CX24" s="707"/>
      <c r="CY24" s="753"/>
      <c r="CZ24" s="754">
        <v>43.3</v>
      </c>
      <c r="DA24" s="723"/>
      <c r="DB24" s="723"/>
      <c r="DC24" s="757"/>
      <c r="DD24" s="752">
        <v>8415667</v>
      </c>
      <c r="DE24" s="707"/>
      <c r="DF24" s="707"/>
      <c r="DG24" s="707"/>
      <c r="DH24" s="707"/>
      <c r="DI24" s="707"/>
      <c r="DJ24" s="707"/>
      <c r="DK24" s="753"/>
      <c r="DL24" s="752">
        <v>7355291</v>
      </c>
      <c r="DM24" s="707"/>
      <c r="DN24" s="707"/>
      <c r="DO24" s="707"/>
      <c r="DP24" s="707"/>
      <c r="DQ24" s="707"/>
      <c r="DR24" s="707"/>
      <c r="DS24" s="707"/>
      <c r="DT24" s="707"/>
      <c r="DU24" s="707"/>
      <c r="DV24" s="753"/>
      <c r="DW24" s="754">
        <v>59.1</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297760</v>
      </c>
      <c r="S25" s="644"/>
      <c r="T25" s="644"/>
      <c r="U25" s="644"/>
      <c r="V25" s="644"/>
      <c r="W25" s="644"/>
      <c r="X25" s="644"/>
      <c r="Y25" s="645"/>
      <c r="Z25" s="703">
        <v>1.2</v>
      </c>
      <c r="AA25" s="703"/>
      <c r="AB25" s="703"/>
      <c r="AC25" s="703"/>
      <c r="AD25" s="704">
        <v>9196</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226</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3849447</v>
      </c>
      <c r="CS25" s="642"/>
      <c r="CT25" s="642"/>
      <c r="CU25" s="642"/>
      <c r="CV25" s="642"/>
      <c r="CW25" s="642"/>
      <c r="CX25" s="642"/>
      <c r="CY25" s="643"/>
      <c r="CZ25" s="646">
        <v>15.5</v>
      </c>
      <c r="DA25" s="675"/>
      <c r="DB25" s="675"/>
      <c r="DC25" s="676"/>
      <c r="DD25" s="649">
        <v>3692622</v>
      </c>
      <c r="DE25" s="642"/>
      <c r="DF25" s="642"/>
      <c r="DG25" s="642"/>
      <c r="DH25" s="642"/>
      <c r="DI25" s="642"/>
      <c r="DJ25" s="642"/>
      <c r="DK25" s="643"/>
      <c r="DL25" s="649">
        <v>3646517</v>
      </c>
      <c r="DM25" s="642"/>
      <c r="DN25" s="642"/>
      <c r="DO25" s="642"/>
      <c r="DP25" s="642"/>
      <c r="DQ25" s="642"/>
      <c r="DR25" s="642"/>
      <c r="DS25" s="642"/>
      <c r="DT25" s="642"/>
      <c r="DU25" s="642"/>
      <c r="DV25" s="643"/>
      <c r="DW25" s="646">
        <v>29.3</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68664</v>
      </c>
      <c r="S26" s="644"/>
      <c r="T26" s="644"/>
      <c r="U26" s="644"/>
      <c r="V26" s="644"/>
      <c r="W26" s="644"/>
      <c r="X26" s="644"/>
      <c r="Y26" s="645"/>
      <c r="Z26" s="703">
        <v>0.3</v>
      </c>
      <c r="AA26" s="703"/>
      <c r="AB26" s="703"/>
      <c r="AC26" s="703"/>
      <c r="AD26" s="704" t="s">
        <v>133</v>
      </c>
      <c r="AE26" s="704"/>
      <c r="AF26" s="704"/>
      <c r="AG26" s="704"/>
      <c r="AH26" s="704"/>
      <c r="AI26" s="704"/>
      <c r="AJ26" s="704"/>
      <c r="AK26" s="704"/>
      <c r="AL26" s="646" t="s">
        <v>232</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232</v>
      </c>
      <c r="BP26" s="703"/>
      <c r="BQ26" s="703"/>
      <c r="BR26" s="703"/>
      <c r="BS26" s="649" t="s">
        <v>232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2583044</v>
      </c>
      <c r="CS26" s="644"/>
      <c r="CT26" s="644"/>
      <c r="CU26" s="644"/>
      <c r="CV26" s="644"/>
      <c r="CW26" s="644"/>
      <c r="CX26" s="644"/>
      <c r="CY26" s="645"/>
      <c r="CZ26" s="646">
        <v>10.4</v>
      </c>
      <c r="DA26" s="675"/>
      <c r="DB26" s="675"/>
      <c r="DC26" s="676"/>
      <c r="DD26" s="649">
        <v>2444355</v>
      </c>
      <c r="DE26" s="644"/>
      <c r="DF26" s="644"/>
      <c r="DG26" s="644"/>
      <c r="DH26" s="644"/>
      <c r="DI26" s="644"/>
      <c r="DJ26" s="644"/>
      <c r="DK26" s="645"/>
      <c r="DL26" s="649" t="s">
        <v>226</v>
      </c>
      <c r="DM26" s="644"/>
      <c r="DN26" s="644"/>
      <c r="DO26" s="644"/>
      <c r="DP26" s="644"/>
      <c r="DQ26" s="644"/>
      <c r="DR26" s="644"/>
      <c r="DS26" s="644"/>
      <c r="DT26" s="644"/>
      <c r="DU26" s="644"/>
      <c r="DV26" s="645"/>
      <c r="DW26" s="646" t="s">
        <v>232</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2050399</v>
      </c>
      <c r="S27" s="644"/>
      <c r="T27" s="644"/>
      <c r="U27" s="644"/>
      <c r="V27" s="644"/>
      <c r="W27" s="644"/>
      <c r="X27" s="644"/>
      <c r="Y27" s="645"/>
      <c r="Z27" s="703">
        <v>8.1</v>
      </c>
      <c r="AA27" s="703"/>
      <c r="AB27" s="703"/>
      <c r="AC27" s="703"/>
      <c r="AD27" s="704" t="s">
        <v>232</v>
      </c>
      <c r="AE27" s="704"/>
      <c r="AF27" s="704"/>
      <c r="AG27" s="704"/>
      <c r="AH27" s="704"/>
      <c r="AI27" s="704"/>
      <c r="AJ27" s="704"/>
      <c r="AK27" s="704"/>
      <c r="AL27" s="646" t="s">
        <v>232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3128634</v>
      </c>
      <c r="BH27" s="644"/>
      <c r="BI27" s="644"/>
      <c r="BJ27" s="644"/>
      <c r="BK27" s="644"/>
      <c r="BL27" s="644"/>
      <c r="BM27" s="644"/>
      <c r="BN27" s="645"/>
      <c r="BO27" s="703">
        <v>100</v>
      </c>
      <c r="BP27" s="703"/>
      <c r="BQ27" s="703"/>
      <c r="BR27" s="703"/>
      <c r="BS27" s="649" t="s">
        <v>232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3108216</v>
      </c>
      <c r="CS27" s="642"/>
      <c r="CT27" s="642"/>
      <c r="CU27" s="642"/>
      <c r="CV27" s="642"/>
      <c r="CW27" s="642"/>
      <c r="CX27" s="642"/>
      <c r="CY27" s="643"/>
      <c r="CZ27" s="646">
        <v>12.5</v>
      </c>
      <c r="DA27" s="675"/>
      <c r="DB27" s="675"/>
      <c r="DC27" s="676"/>
      <c r="DD27" s="649">
        <v>1058014</v>
      </c>
      <c r="DE27" s="642"/>
      <c r="DF27" s="642"/>
      <c r="DG27" s="642"/>
      <c r="DH27" s="642"/>
      <c r="DI27" s="642"/>
      <c r="DJ27" s="642"/>
      <c r="DK27" s="643"/>
      <c r="DL27" s="649">
        <v>1047991</v>
      </c>
      <c r="DM27" s="642"/>
      <c r="DN27" s="642"/>
      <c r="DO27" s="642"/>
      <c r="DP27" s="642"/>
      <c r="DQ27" s="642"/>
      <c r="DR27" s="642"/>
      <c r="DS27" s="642"/>
      <c r="DT27" s="642"/>
      <c r="DU27" s="642"/>
      <c r="DV27" s="643"/>
      <c r="DW27" s="646">
        <v>8.4</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232</v>
      </c>
      <c r="S28" s="644"/>
      <c r="T28" s="644"/>
      <c r="U28" s="644"/>
      <c r="V28" s="644"/>
      <c r="W28" s="644"/>
      <c r="X28" s="644"/>
      <c r="Y28" s="645"/>
      <c r="Z28" s="703" t="s">
        <v>232</v>
      </c>
      <c r="AA28" s="703"/>
      <c r="AB28" s="703"/>
      <c r="AC28" s="703"/>
      <c r="AD28" s="704" t="s">
        <v>226</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3783137</v>
      </c>
      <c r="CS28" s="644"/>
      <c r="CT28" s="644"/>
      <c r="CU28" s="644"/>
      <c r="CV28" s="644"/>
      <c r="CW28" s="644"/>
      <c r="CX28" s="644"/>
      <c r="CY28" s="645"/>
      <c r="CZ28" s="646">
        <v>15.3</v>
      </c>
      <c r="DA28" s="675"/>
      <c r="DB28" s="675"/>
      <c r="DC28" s="676"/>
      <c r="DD28" s="649">
        <v>3665031</v>
      </c>
      <c r="DE28" s="644"/>
      <c r="DF28" s="644"/>
      <c r="DG28" s="644"/>
      <c r="DH28" s="644"/>
      <c r="DI28" s="644"/>
      <c r="DJ28" s="644"/>
      <c r="DK28" s="645"/>
      <c r="DL28" s="649">
        <v>2660783</v>
      </c>
      <c r="DM28" s="644"/>
      <c r="DN28" s="644"/>
      <c r="DO28" s="644"/>
      <c r="DP28" s="644"/>
      <c r="DQ28" s="644"/>
      <c r="DR28" s="644"/>
      <c r="DS28" s="644"/>
      <c r="DT28" s="644"/>
      <c r="DU28" s="644"/>
      <c r="DV28" s="645"/>
      <c r="DW28" s="646">
        <v>21.4</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1563924</v>
      </c>
      <c r="S29" s="644"/>
      <c r="T29" s="644"/>
      <c r="U29" s="644"/>
      <c r="V29" s="644"/>
      <c r="W29" s="644"/>
      <c r="X29" s="644"/>
      <c r="Y29" s="645"/>
      <c r="Z29" s="703">
        <v>6.2</v>
      </c>
      <c r="AA29" s="703"/>
      <c r="AB29" s="703"/>
      <c r="AC29" s="703"/>
      <c r="AD29" s="704" t="s">
        <v>232</v>
      </c>
      <c r="AE29" s="704"/>
      <c r="AF29" s="704"/>
      <c r="AG29" s="704"/>
      <c r="AH29" s="704"/>
      <c r="AI29" s="704"/>
      <c r="AJ29" s="704"/>
      <c r="AK29" s="704"/>
      <c r="AL29" s="646" t="s">
        <v>232</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3783137</v>
      </c>
      <c r="CS29" s="642"/>
      <c r="CT29" s="642"/>
      <c r="CU29" s="642"/>
      <c r="CV29" s="642"/>
      <c r="CW29" s="642"/>
      <c r="CX29" s="642"/>
      <c r="CY29" s="643"/>
      <c r="CZ29" s="646">
        <v>15.3</v>
      </c>
      <c r="DA29" s="675"/>
      <c r="DB29" s="675"/>
      <c r="DC29" s="676"/>
      <c r="DD29" s="649">
        <v>3665031</v>
      </c>
      <c r="DE29" s="642"/>
      <c r="DF29" s="642"/>
      <c r="DG29" s="642"/>
      <c r="DH29" s="642"/>
      <c r="DI29" s="642"/>
      <c r="DJ29" s="642"/>
      <c r="DK29" s="643"/>
      <c r="DL29" s="649">
        <v>2660783</v>
      </c>
      <c r="DM29" s="642"/>
      <c r="DN29" s="642"/>
      <c r="DO29" s="642"/>
      <c r="DP29" s="642"/>
      <c r="DQ29" s="642"/>
      <c r="DR29" s="642"/>
      <c r="DS29" s="642"/>
      <c r="DT29" s="642"/>
      <c r="DU29" s="642"/>
      <c r="DV29" s="643"/>
      <c r="DW29" s="646">
        <v>21.4</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230858</v>
      </c>
      <c r="S30" s="644"/>
      <c r="T30" s="644"/>
      <c r="U30" s="644"/>
      <c r="V30" s="644"/>
      <c r="W30" s="644"/>
      <c r="X30" s="644"/>
      <c r="Y30" s="645"/>
      <c r="Z30" s="703">
        <v>0.9</v>
      </c>
      <c r="AA30" s="703"/>
      <c r="AB30" s="703"/>
      <c r="AC30" s="703"/>
      <c r="AD30" s="704" t="s">
        <v>226</v>
      </c>
      <c r="AE30" s="704"/>
      <c r="AF30" s="704"/>
      <c r="AG30" s="704"/>
      <c r="AH30" s="704"/>
      <c r="AI30" s="704"/>
      <c r="AJ30" s="704"/>
      <c r="AK30" s="704"/>
      <c r="AL30" s="646" t="s">
        <v>226</v>
      </c>
      <c r="AM30" s="647"/>
      <c r="AN30" s="647"/>
      <c r="AO30" s="705"/>
      <c r="AP30" s="731" t="s">
        <v>308</v>
      </c>
      <c r="AQ30" s="732"/>
      <c r="AR30" s="732"/>
      <c r="AS30" s="732"/>
      <c r="AT30" s="737" t="s">
        <v>309</v>
      </c>
      <c r="AU30" s="210"/>
      <c r="AV30" s="210"/>
      <c r="AW30" s="210"/>
      <c r="AX30" s="740" t="s">
        <v>184</v>
      </c>
      <c r="AY30" s="741"/>
      <c r="AZ30" s="741"/>
      <c r="BA30" s="741"/>
      <c r="BB30" s="741"/>
      <c r="BC30" s="741"/>
      <c r="BD30" s="741"/>
      <c r="BE30" s="741"/>
      <c r="BF30" s="742"/>
      <c r="BG30" s="721">
        <v>99.2</v>
      </c>
      <c r="BH30" s="722"/>
      <c r="BI30" s="722"/>
      <c r="BJ30" s="722"/>
      <c r="BK30" s="722"/>
      <c r="BL30" s="722"/>
      <c r="BM30" s="723">
        <v>95.4</v>
      </c>
      <c r="BN30" s="722"/>
      <c r="BO30" s="722"/>
      <c r="BP30" s="722"/>
      <c r="BQ30" s="724"/>
      <c r="BR30" s="721">
        <v>98</v>
      </c>
      <c r="BS30" s="722"/>
      <c r="BT30" s="722"/>
      <c r="BU30" s="722"/>
      <c r="BV30" s="722"/>
      <c r="BW30" s="722"/>
      <c r="BX30" s="723">
        <v>89.9</v>
      </c>
      <c r="BY30" s="722"/>
      <c r="BZ30" s="722"/>
      <c r="CA30" s="722"/>
      <c r="CB30" s="724"/>
      <c r="CD30" s="727"/>
      <c r="CE30" s="728"/>
      <c r="CF30" s="685" t="s">
        <v>310</v>
      </c>
      <c r="CG30" s="682"/>
      <c r="CH30" s="682"/>
      <c r="CI30" s="682"/>
      <c r="CJ30" s="682"/>
      <c r="CK30" s="682"/>
      <c r="CL30" s="682"/>
      <c r="CM30" s="682"/>
      <c r="CN30" s="682"/>
      <c r="CO30" s="682"/>
      <c r="CP30" s="682"/>
      <c r="CQ30" s="683"/>
      <c r="CR30" s="641">
        <v>3624933</v>
      </c>
      <c r="CS30" s="644"/>
      <c r="CT30" s="644"/>
      <c r="CU30" s="644"/>
      <c r="CV30" s="644"/>
      <c r="CW30" s="644"/>
      <c r="CX30" s="644"/>
      <c r="CY30" s="645"/>
      <c r="CZ30" s="646">
        <v>14.6</v>
      </c>
      <c r="DA30" s="675"/>
      <c r="DB30" s="675"/>
      <c r="DC30" s="676"/>
      <c r="DD30" s="649">
        <v>3506855</v>
      </c>
      <c r="DE30" s="644"/>
      <c r="DF30" s="644"/>
      <c r="DG30" s="644"/>
      <c r="DH30" s="644"/>
      <c r="DI30" s="644"/>
      <c r="DJ30" s="644"/>
      <c r="DK30" s="645"/>
      <c r="DL30" s="649">
        <v>2502607</v>
      </c>
      <c r="DM30" s="644"/>
      <c r="DN30" s="644"/>
      <c r="DO30" s="644"/>
      <c r="DP30" s="644"/>
      <c r="DQ30" s="644"/>
      <c r="DR30" s="644"/>
      <c r="DS30" s="644"/>
      <c r="DT30" s="644"/>
      <c r="DU30" s="644"/>
      <c r="DV30" s="645"/>
      <c r="DW30" s="646">
        <v>20.100000000000001</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3245142</v>
      </c>
      <c r="S31" s="644"/>
      <c r="T31" s="644"/>
      <c r="U31" s="644"/>
      <c r="V31" s="644"/>
      <c r="W31" s="644"/>
      <c r="X31" s="644"/>
      <c r="Y31" s="645"/>
      <c r="Z31" s="703">
        <v>12.9</v>
      </c>
      <c r="AA31" s="703"/>
      <c r="AB31" s="703"/>
      <c r="AC31" s="703"/>
      <c r="AD31" s="704" t="s">
        <v>226</v>
      </c>
      <c r="AE31" s="704"/>
      <c r="AF31" s="704"/>
      <c r="AG31" s="704"/>
      <c r="AH31" s="704"/>
      <c r="AI31" s="704"/>
      <c r="AJ31" s="704"/>
      <c r="AK31" s="704"/>
      <c r="AL31" s="646" t="s">
        <v>226</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99.4</v>
      </c>
      <c r="BH31" s="642"/>
      <c r="BI31" s="642"/>
      <c r="BJ31" s="642"/>
      <c r="BK31" s="642"/>
      <c r="BL31" s="642"/>
      <c r="BM31" s="647">
        <v>96.3</v>
      </c>
      <c r="BN31" s="720"/>
      <c r="BO31" s="720"/>
      <c r="BP31" s="720"/>
      <c r="BQ31" s="681"/>
      <c r="BR31" s="719">
        <v>99.1</v>
      </c>
      <c r="BS31" s="642"/>
      <c r="BT31" s="642"/>
      <c r="BU31" s="642"/>
      <c r="BV31" s="642"/>
      <c r="BW31" s="642"/>
      <c r="BX31" s="647">
        <v>93.6</v>
      </c>
      <c r="BY31" s="720"/>
      <c r="BZ31" s="720"/>
      <c r="CA31" s="720"/>
      <c r="CB31" s="681"/>
      <c r="CD31" s="727"/>
      <c r="CE31" s="728"/>
      <c r="CF31" s="685" t="s">
        <v>314</v>
      </c>
      <c r="CG31" s="682"/>
      <c r="CH31" s="682"/>
      <c r="CI31" s="682"/>
      <c r="CJ31" s="682"/>
      <c r="CK31" s="682"/>
      <c r="CL31" s="682"/>
      <c r="CM31" s="682"/>
      <c r="CN31" s="682"/>
      <c r="CO31" s="682"/>
      <c r="CP31" s="682"/>
      <c r="CQ31" s="683"/>
      <c r="CR31" s="641">
        <v>158204</v>
      </c>
      <c r="CS31" s="642"/>
      <c r="CT31" s="642"/>
      <c r="CU31" s="642"/>
      <c r="CV31" s="642"/>
      <c r="CW31" s="642"/>
      <c r="CX31" s="642"/>
      <c r="CY31" s="643"/>
      <c r="CZ31" s="646">
        <v>0.6</v>
      </c>
      <c r="DA31" s="675"/>
      <c r="DB31" s="675"/>
      <c r="DC31" s="676"/>
      <c r="DD31" s="649">
        <v>158176</v>
      </c>
      <c r="DE31" s="642"/>
      <c r="DF31" s="642"/>
      <c r="DG31" s="642"/>
      <c r="DH31" s="642"/>
      <c r="DI31" s="642"/>
      <c r="DJ31" s="642"/>
      <c r="DK31" s="643"/>
      <c r="DL31" s="649">
        <v>158176</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2798044</v>
      </c>
      <c r="S32" s="644"/>
      <c r="T32" s="644"/>
      <c r="U32" s="644"/>
      <c r="V32" s="644"/>
      <c r="W32" s="644"/>
      <c r="X32" s="644"/>
      <c r="Y32" s="645"/>
      <c r="Z32" s="703">
        <v>11.1</v>
      </c>
      <c r="AA32" s="703"/>
      <c r="AB32" s="703"/>
      <c r="AC32" s="703"/>
      <c r="AD32" s="704" t="s">
        <v>232</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98.9</v>
      </c>
      <c r="BH32" s="657"/>
      <c r="BI32" s="657"/>
      <c r="BJ32" s="657"/>
      <c r="BK32" s="657"/>
      <c r="BL32" s="657"/>
      <c r="BM32" s="701">
        <v>94.2</v>
      </c>
      <c r="BN32" s="657"/>
      <c r="BO32" s="657"/>
      <c r="BP32" s="657"/>
      <c r="BQ32" s="694"/>
      <c r="BR32" s="718">
        <v>96.9</v>
      </c>
      <c r="BS32" s="657"/>
      <c r="BT32" s="657"/>
      <c r="BU32" s="657"/>
      <c r="BV32" s="657"/>
      <c r="BW32" s="657"/>
      <c r="BX32" s="701">
        <v>86</v>
      </c>
      <c r="BY32" s="657"/>
      <c r="BZ32" s="657"/>
      <c r="CA32" s="657"/>
      <c r="CB32" s="694"/>
      <c r="CD32" s="729"/>
      <c r="CE32" s="730"/>
      <c r="CF32" s="685" t="s">
        <v>317</v>
      </c>
      <c r="CG32" s="682"/>
      <c r="CH32" s="682"/>
      <c r="CI32" s="682"/>
      <c r="CJ32" s="682"/>
      <c r="CK32" s="682"/>
      <c r="CL32" s="682"/>
      <c r="CM32" s="682"/>
      <c r="CN32" s="682"/>
      <c r="CO32" s="682"/>
      <c r="CP32" s="682"/>
      <c r="CQ32" s="683"/>
      <c r="CR32" s="641" t="s">
        <v>226</v>
      </c>
      <c r="CS32" s="644"/>
      <c r="CT32" s="644"/>
      <c r="CU32" s="644"/>
      <c r="CV32" s="644"/>
      <c r="CW32" s="644"/>
      <c r="CX32" s="644"/>
      <c r="CY32" s="645"/>
      <c r="CZ32" s="646" t="s">
        <v>232</v>
      </c>
      <c r="DA32" s="675"/>
      <c r="DB32" s="675"/>
      <c r="DC32" s="676"/>
      <c r="DD32" s="649" t="s">
        <v>226</v>
      </c>
      <c r="DE32" s="644"/>
      <c r="DF32" s="644"/>
      <c r="DG32" s="644"/>
      <c r="DH32" s="644"/>
      <c r="DI32" s="644"/>
      <c r="DJ32" s="644"/>
      <c r="DK32" s="645"/>
      <c r="DL32" s="649" t="s">
        <v>232</v>
      </c>
      <c r="DM32" s="644"/>
      <c r="DN32" s="644"/>
      <c r="DO32" s="644"/>
      <c r="DP32" s="644"/>
      <c r="DQ32" s="644"/>
      <c r="DR32" s="644"/>
      <c r="DS32" s="644"/>
      <c r="DT32" s="644"/>
      <c r="DU32" s="644"/>
      <c r="DV32" s="645"/>
      <c r="DW32" s="646" t="s">
        <v>226</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512629</v>
      </c>
      <c r="S33" s="644"/>
      <c r="T33" s="644"/>
      <c r="U33" s="644"/>
      <c r="V33" s="644"/>
      <c r="W33" s="644"/>
      <c r="X33" s="644"/>
      <c r="Y33" s="645"/>
      <c r="Z33" s="703">
        <v>2</v>
      </c>
      <c r="AA33" s="703"/>
      <c r="AB33" s="703"/>
      <c r="AC33" s="703"/>
      <c r="AD33" s="704" t="s">
        <v>232</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11174215</v>
      </c>
      <c r="CS33" s="642"/>
      <c r="CT33" s="642"/>
      <c r="CU33" s="642"/>
      <c r="CV33" s="642"/>
      <c r="CW33" s="642"/>
      <c r="CX33" s="642"/>
      <c r="CY33" s="643"/>
      <c r="CZ33" s="646">
        <v>45.1</v>
      </c>
      <c r="DA33" s="675"/>
      <c r="DB33" s="675"/>
      <c r="DC33" s="676"/>
      <c r="DD33" s="649">
        <v>6589691</v>
      </c>
      <c r="DE33" s="642"/>
      <c r="DF33" s="642"/>
      <c r="DG33" s="642"/>
      <c r="DH33" s="642"/>
      <c r="DI33" s="642"/>
      <c r="DJ33" s="642"/>
      <c r="DK33" s="643"/>
      <c r="DL33" s="649">
        <v>4501707</v>
      </c>
      <c r="DM33" s="642"/>
      <c r="DN33" s="642"/>
      <c r="DO33" s="642"/>
      <c r="DP33" s="642"/>
      <c r="DQ33" s="642"/>
      <c r="DR33" s="642"/>
      <c r="DS33" s="642"/>
      <c r="DT33" s="642"/>
      <c r="DU33" s="642"/>
      <c r="DV33" s="643"/>
      <c r="DW33" s="646">
        <v>36.200000000000003</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179876</v>
      </c>
      <c r="S34" s="644"/>
      <c r="T34" s="644"/>
      <c r="U34" s="644"/>
      <c r="V34" s="644"/>
      <c r="W34" s="644"/>
      <c r="X34" s="644"/>
      <c r="Y34" s="645"/>
      <c r="Z34" s="703">
        <v>0.7</v>
      </c>
      <c r="AA34" s="703"/>
      <c r="AB34" s="703"/>
      <c r="AC34" s="703"/>
      <c r="AD34" s="704">
        <v>26568</v>
      </c>
      <c r="AE34" s="704"/>
      <c r="AF34" s="704"/>
      <c r="AG34" s="704"/>
      <c r="AH34" s="704"/>
      <c r="AI34" s="704"/>
      <c r="AJ34" s="704"/>
      <c r="AK34" s="704"/>
      <c r="AL34" s="646">
        <v>0.2</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2920993</v>
      </c>
      <c r="CS34" s="644"/>
      <c r="CT34" s="644"/>
      <c r="CU34" s="644"/>
      <c r="CV34" s="644"/>
      <c r="CW34" s="644"/>
      <c r="CX34" s="644"/>
      <c r="CY34" s="645"/>
      <c r="CZ34" s="646">
        <v>11.8</v>
      </c>
      <c r="DA34" s="675"/>
      <c r="DB34" s="675"/>
      <c r="DC34" s="676"/>
      <c r="DD34" s="649">
        <v>2002421</v>
      </c>
      <c r="DE34" s="644"/>
      <c r="DF34" s="644"/>
      <c r="DG34" s="644"/>
      <c r="DH34" s="644"/>
      <c r="DI34" s="644"/>
      <c r="DJ34" s="644"/>
      <c r="DK34" s="645"/>
      <c r="DL34" s="649">
        <v>1636754</v>
      </c>
      <c r="DM34" s="644"/>
      <c r="DN34" s="644"/>
      <c r="DO34" s="644"/>
      <c r="DP34" s="644"/>
      <c r="DQ34" s="644"/>
      <c r="DR34" s="644"/>
      <c r="DS34" s="644"/>
      <c r="DT34" s="644"/>
      <c r="DU34" s="644"/>
      <c r="DV34" s="645"/>
      <c r="DW34" s="646">
        <v>13.2</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1603119</v>
      </c>
      <c r="S35" s="644"/>
      <c r="T35" s="644"/>
      <c r="U35" s="644"/>
      <c r="V35" s="644"/>
      <c r="W35" s="644"/>
      <c r="X35" s="644"/>
      <c r="Y35" s="645"/>
      <c r="Z35" s="703">
        <v>6.3</v>
      </c>
      <c r="AA35" s="703"/>
      <c r="AB35" s="703"/>
      <c r="AC35" s="703"/>
      <c r="AD35" s="704" t="s">
        <v>226</v>
      </c>
      <c r="AE35" s="704"/>
      <c r="AF35" s="704"/>
      <c r="AG35" s="704"/>
      <c r="AH35" s="704"/>
      <c r="AI35" s="704"/>
      <c r="AJ35" s="704"/>
      <c r="AK35" s="704"/>
      <c r="AL35" s="646" t="s">
        <v>232</v>
      </c>
      <c r="AM35" s="647"/>
      <c r="AN35" s="647"/>
      <c r="AO35" s="705"/>
      <c r="AP35" s="214"/>
      <c r="AQ35" s="709" t="s">
        <v>325</v>
      </c>
      <c r="AR35" s="710"/>
      <c r="AS35" s="710"/>
      <c r="AT35" s="710"/>
      <c r="AU35" s="710"/>
      <c r="AV35" s="710"/>
      <c r="AW35" s="710"/>
      <c r="AX35" s="710"/>
      <c r="AY35" s="711"/>
      <c r="AZ35" s="706">
        <v>2812396</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120282</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134255</v>
      </c>
      <c r="CS35" s="642"/>
      <c r="CT35" s="642"/>
      <c r="CU35" s="642"/>
      <c r="CV35" s="642"/>
      <c r="CW35" s="642"/>
      <c r="CX35" s="642"/>
      <c r="CY35" s="643"/>
      <c r="CZ35" s="646">
        <v>0.5</v>
      </c>
      <c r="DA35" s="675"/>
      <c r="DB35" s="675"/>
      <c r="DC35" s="676"/>
      <c r="DD35" s="649">
        <v>107206</v>
      </c>
      <c r="DE35" s="642"/>
      <c r="DF35" s="642"/>
      <c r="DG35" s="642"/>
      <c r="DH35" s="642"/>
      <c r="DI35" s="642"/>
      <c r="DJ35" s="642"/>
      <c r="DK35" s="643"/>
      <c r="DL35" s="649">
        <v>107206</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232</v>
      </c>
      <c r="S36" s="644"/>
      <c r="T36" s="644"/>
      <c r="U36" s="644"/>
      <c r="V36" s="644"/>
      <c r="W36" s="644"/>
      <c r="X36" s="644"/>
      <c r="Y36" s="645"/>
      <c r="Z36" s="703" t="s">
        <v>226</v>
      </c>
      <c r="AA36" s="703"/>
      <c r="AB36" s="703"/>
      <c r="AC36" s="703"/>
      <c r="AD36" s="704" t="s">
        <v>226</v>
      </c>
      <c r="AE36" s="704"/>
      <c r="AF36" s="704"/>
      <c r="AG36" s="704"/>
      <c r="AH36" s="704"/>
      <c r="AI36" s="704"/>
      <c r="AJ36" s="704"/>
      <c r="AK36" s="704"/>
      <c r="AL36" s="646" t="s">
        <v>232</v>
      </c>
      <c r="AM36" s="647"/>
      <c r="AN36" s="647"/>
      <c r="AO36" s="705"/>
      <c r="AQ36" s="678" t="s">
        <v>329</v>
      </c>
      <c r="AR36" s="679"/>
      <c r="AS36" s="679"/>
      <c r="AT36" s="679"/>
      <c r="AU36" s="679"/>
      <c r="AV36" s="679"/>
      <c r="AW36" s="679"/>
      <c r="AX36" s="679"/>
      <c r="AY36" s="680"/>
      <c r="AZ36" s="641">
        <v>511327</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35865</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2793169</v>
      </c>
      <c r="CS36" s="644"/>
      <c r="CT36" s="644"/>
      <c r="CU36" s="644"/>
      <c r="CV36" s="644"/>
      <c r="CW36" s="644"/>
      <c r="CX36" s="644"/>
      <c r="CY36" s="645"/>
      <c r="CZ36" s="646">
        <v>11.3</v>
      </c>
      <c r="DA36" s="675"/>
      <c r="DB36" s="675"/>
      <c r="DC36" s="676"/>
      <c r="DD36" s="649">
        <v>984138</v>
      </c>
      <c r="DE36" s="644"/>
      <c r="DF36" s="644"/>
      <c r="DG36" s="644"/>
      <c r="DH36" s="644"/>
      <c r="DI36" s="644"/>
      <c r="DJ36" s="644"/>
      <c r="DK36" s="645"/>
      <c r="DL36" s="649">
        <v>786203</v>
      </c>
      <c r="DM36" s="644"/>
      <c r="DN36" s="644"/>
      <c r="DO36" s="644"/>
      <c r="DP36" s="644"/>
      <c r="DQ36" s="644"/>
      <c r="DR36" s="644"/>
      <c r="DS36" s="644"/>
      <c r="DT36" s="644"/>
      <c r="DU36" s="644"/>
      <c r="DV36" s="645"/>
      <c r="DW36" s="646">
        <v>6.3</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525219</v>
      </c>
      <c r="S37" s="644"/>
      <c r="T37" s="644"/>
      <c r="U37" s="644"/>
      <c r="V37" s="644"/>
      <c r="W37" s="644"/>
      <c r="X37" s="644"/>
      <c r="Y37" s="645"/>
      <c r="Z37" s="703">
        <v>2.1</v>
      </c>
      <c r="AA37" s="703"/>
      <c r="AB37" s="703"/>
      <c r="AC37" s="703"/>
      <c r="AD37" s="704" t="s">
        <v>133</v>
      </c>
      <c r="AE37" s="704"/>
      <c r="AF37" s="704"/>
      <c r="AG37" s="704"/>
      <c r="AH37" s="704"/>
      <c r="AI37" s="704"/>
      <c r="AJ37" s="704"/>
      <c r="AK37" s="704"/>
      <c r="AL37" s="646" t="s">
        <v>232</v>
      </c>
      <c r="AM37" s="647"/>
      <c r="AN37" s="647"/>
      <c r="AO37" s="705"/>
      <c r="AQ37" s="678" t="s">
        <v>333</v>
      </c>
      <c r="AR37" s="679"/>
      <c r="AS37" s="679"/>
      <c r="AT37" s="679"/>
      <c r="AU37" s="679"/>
      <c r="AV37" s="679"/>
      <c r="AW37" s="679"/>
      <c r="AX37" s="679"/>
      <c r="AY37" s="680"/>
      <c r="AZ37" s="641">
        <v>438201</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4561</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56160</v>
      </c>
      <c r="CS37" s="642"/>
      <c r="CT37" s="642"/>
      <c r="CU37" s="642"/>
      <c r="CV37" s="642"/>
      <c r="CW37" s="642"/>
      <c r="CX37" s="642"/>
      <c r="CY37" s="643"/>
      <c r="CZ37" s="646">
        <v>0.2</v>
      </c>
      <c r="DA37" s="675"/>
      <c r="DB37" s="675"/>
      <c r="DC37" s="676"/>
      <c r="DD37" s="649">
        <v>56160</v>
      </c>
      <c r="DE37" s="642"/>
      <c r="DF37" s="642"/>
      <c r="DG37" s="642"/>
      <c r="DH37" s="642"/>
      <c r="DI37" s="642"/>
      <c r="DJ37" s="642"/>
      <c r="DK37" s="643"/>
      <c r="DL37" s="649">
        <v>42700</v>
      </c>
      <c r="DM37" s="642"/>
      <c r="DN37" s="642"/>
      <c r="DO37" s="642"/>
      <c r="DP37" s="642"/>
      <c r="DQ37" s="642"/>
      <c r="DR37" s="642"/>
      <c r="DS37" s="642"/>
      <c r="DT37" s="642"/>
      <c r="DU37" s="642"/>
      <c r="DV37" s="643"/>
      <c r="DW37" s="646">
        <v>0.3</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25251894</v>
      </c>
      <c r="S38" s="693"/>
      <c r="T38" s="693"/>
      <c r="U38" s="693"/>
      <c r="V38" s="693"/>
      <c r="W38" s="693"/>
      <c r="X38" s="693"/>
      <c r="Y38" s="698"/>
      <c r="Z38" s="699">
        <v>100</v>
      </c>
      <c r="AA38" s="699"/>
      <c r="AB38" s="699"/>
      <c r="AC38" s="699"/>
      <c r="AD38" s="700">
        <v>11916976</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106889</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7423</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2267306</v>
      </c>
      <c r="CS38" s="644"/>
      <c r="CT38" s="644"/>
      <c r="CU38" s="644"/>
      <c r="CV38" s="644"/>
      <c r="CW38" s="644"/>
      <c r="CX38" s="644"/>
      <c r="CY38" s="645"/>
      <c r="CZ38" s="646">
        <v>9.1</v>
      </c>
      <c r="DA38" s="675"/>
      <c r="DB38" s="675"/>
      <c r="DC38" s="676"/>
      <c r="DD38" s="649">
        <v>1980429</v>
      </c>
      <c r="DE38" s="644"/>
      <c r="DF38" s="644"/>
      <c r="DG38" s="644"/>
      <c r="DH38" s="644"/>
      <c r="DI38" s="644"/>
      <c r="DJ38" s="644"/>
      <c r="DK38" s="645"/>
      <c r="DL38" s="649">
        <v>1897807</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v>5256</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90</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2807246</v>
      </c>
      <c r="CS39" s="642"/>
      <c r="CT39" s="642"/>
      <c r="CU39" s="642"/>
      <c r="CV39" s="642"/>
      <c r="CW39" s="642"/>
      <c r="CX39" s="642"/>
      <c r="CY39" s="643"/>
      <c r="CZ39" s="646">
        <v>11.3</v>
      </c>
      <c r="DA39" s="675"/>
      <c r="DB39" s="675"/>
      <c r="DC39" s="676"/>
      <c r="DD39" s="649">
        <v>1289251</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381636</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136</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251246</v>
      </c>
      <c r="CS40" s="644"/>
      <c r="CT40" s="644"/>
      <c r="CU40" s="644"/>
      <c r="CV40" s="644"/>
      <c r="CW40" s="644"/>
      <c r="CX40" s="644"/>
      <c r="CY40" s="645"/>
      <c r="CZ40" s="646">
        <v>1</v>
      </c>
      <c r="DA40" s="675"/>
      <c r="DB40" s="675"/>
      <c r="DC40" s="676"/>
      <c r="DD40" s="649">
        <v>226246</v>
      </c>
      <c r="DE40" s="644"/>
      <c r="DF40" s="644"/>
      <c r="DG40" s="644"/>
      <c r="DH40" s="644"/>
      <c r="DI40" s="644"/>
      <c r="DJ40" s="644"/>
      <c r="DK40" s="645"/>
      <c r="DL40" s="649">
        <v>73737</v>
      </c>
      <c r="DM40" s="644"/>
      <c r="DN40" s="644"/>
      <c r="DO40" s="644"/>
      <c r="DP40" s="644"/>
      <c r="DQ40" s="644"/>
      <c r="DR40" s="644"/>
      <c r="DS40" s="644"/>
      <c r="DT40" s="644"/>
      <c r="DU40" s="644"/>
      <c r="DV40" s="645"/>
      <c r="DW40" s="646">
        <v>0.6</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1369087</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398</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232</v>
      </c>
      <c r="DA41" s="675"/>
      <c r="DB41" s="675"/>
      <c r="DC41" s="676"/>
      <c r="DD41" s="649" t="s">
        <v>232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2867053</v>
      </c>
      <c r="CS42" s="644"/>
      <c r="CT42" s="644"/>
      <c r="CU42" s="644"/>
      <c r="CV42" s="644"/>
      <c r="CW42" s="644"/>
      <c r="CX42" s="644"/>
      <c r="CY42" s="645"/>
      <c r="CZ42" s="646">
        <v>11.6</v>
      </c>
      <c r="DA42" s="647"/>
      <c r="DB42" s="647"/>
      <c r="DC42" s="648"/>
      <c r="DD42" s="649">
        <v>968518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30613</v>
      </c>
      <c r="CS43" s="642"/>
      <c r="CT43" s="642"/>
      <c r="CU43" s="642"/>
      <c r="CV43" s="642"/>
      <c r="CW43" s="642"/>
      <c r="CX43" s="642"/>
      <c r="CY43" s="643"/>
      <c r="CZ43" s="646">
        <v>0.1</v>
      </c>
      <c r="DA43" s="675"/>
      <c r="DB43" s="675"/>
      <c r="DC43" s="676"/>
      <c r="DD43" s="649">
        <v>30613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2816502</v>
      </c>
      <c r="CS44" s="644"/>
      <c r="CT44" s="644"/>
      <c r="CU44" s="644"/>
      <c r="CV44" s="644"/>
      <c r="CW44" s="644"/>
      <c r="CX44" s="644"/>
      <c r="CY44" s="645"/>
      <c r="CZ44" s="646">
        <v>11.4</v>
      </c>
      <c r="DA44" s="647"/>
      <c r="DB44" s="647"/>
      <c r="DC44" s="648"/>
      <c r="DD44" s="649">
        <v>962693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898844</v>
      </c>
      <c r="CS45" s="642"/>
      <c r="CT45" s="642"/>
      <c r="CU45" s="642"/>
      <c r="CV45" s="642"/>
      <c r="CW45" s="642"/>
      <c r="CX45" s="642"/>
      <c r="CY45" s="643"/>
      <c r="CZ45" s="646">
        <v>3.6</v>
      </c>
      <c r="DA45" s="675"/>
      <c r="DB45" s="675"/>
      <c r="DC45" s="676"/>
      <c r="DD45" s="649">
        <v>138201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1764788</v>
      </c>
      <c r="CS46" s="644"/>
      <c r="CT46" s="644"/>
      <c r="CU46" s="644"/>
      <c r="CV46" s="644"/>
      <c r="CW46" s="644"/>
      <c r="CX46" s="644"/>
      <c r="CY46" s="645"/>
      <c r="CZ46" s="646">
        <v>7.1</v>
      </c>
      <c r="DA46" s="647"/>
      <c r="DB46" s="647"/>
      <c r="DC46" s="648"/>
      <c r="DD46" s="649">
        <v>809643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50551</v>
      </c>
      <c r="CS47" s="642"/>
      <c r="CT47" s="642"/>
      <c r="CU47" s="642"/>
      <c r="CV47" s="642"/>
      <c r="CW47" s="642"/>
      <c r="CX47" s="642"/>
      <c r="CY47" s="643"/>
      <c r="CZ47" s="646">
        <v>0.2</v>
      </c>
      <c r="DA47" s="675"/>
      <c r="DB47" s="675"/>
      <c r="DC47" s="676"/>
      <c r="DD47" s="649">
        <v>5825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226</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24782068</v>
      </c>
      <c r="CS49" s="657"/>
      <c r="CT49" s="657"/>
      <c r="CU49" s="657"/>
      <c r="CV49" s="657"/>
      <c r="CW49" s="657"/>
      <c r="CX49" s="657"/>
      <c r="CY49" s="658"/>
      <c r="CZ49" s="659">
        <v>100</v>
      </c>
      <c r="DA49" s="660"/>
      <c r="DB49" s="660"/>
      <c r="DC49" s="661"/>
      <c r="DD49" s="662">
        <v>15973876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uumDJG0L06mV1zh2ezzNIkJFhqZRFBr7/X+8jbp1xcdNQWj1Ru8pYry1yDx765Q8eRphW0Xgrst7Rp7QcJxcg==" saltValue="I8pcyNE0kEm+j6TlzceR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362</v>
      </c>
      <c r="DK2" s="1183"/>
      <c r="DL2" s="1183"/>
      <c r="DM2" s="1183"/>
      <c r="DN2" s="1183"/>
      <c r="DO2" s="1184"/>
      <c r="DP2" s="229"/>
      <c r="DQ2" s="1182" t="s">
        <v>363</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364</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5"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70" t="s">
        <v>380</v>
      </c>
      <c r="DH5" s="1171"/>
      <c r="DI5" s="1171"/>
      <c r="DJ5" s="1171"/>
      <c r="DK5" s="1172"/>
      <c r="DL5" s="1170" t="s">
        <v>381</v>
      </c>
      <c r="DM5" s="1171"/>
      <c r="DN5" s="1171"/>
      <c r="DO5" s="1171"/>
      <c r="DP5" s="1172"/>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6"/>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3"/>
      <c r="DH6" s="1174"/>
      <c r="DI6" s="1174"/>
      <c r="DJ6" s="1174"/>
      <c r="DK6" s="1175"/>
      <c r="DL6" s="1173"/>
      <c r="DM6" s="1174"/>
      <c r="DN6" s="1174"/>
      <c r="DO6" s="1174"/>
      <c r="DP6" s="1175"/>
      <c r="DQ6" s="1073"/>
      <c r="DR6" s="1074"/>
      <c r="DS6" s="1074"/>
      <c r="DT6" s="1074"/>
      <c r="DU6" s="1075"/>
      <c r="DV6" s="1073"/>
      <c r="DW6" s="1074"/>
      <c r="DX6" s="1074"/>
      <c r="DY6" s="1074"/>
      <c r="DZ6" s="1087"/>
      <c r="EA6" s="234"/>
    </row>
    <row r="7" spans="1:131" s="235" customFormat="1" ht="26.25" customHeight="1" thickTop="1" x14ac:dyDescent="0.15">
      <c r="A7" s="238">
        <v>1</v>
      </c>
      <c r="B7" s="1122" t="s">
        <v>383</v>
      </c>
      <c r="C7" s="1123"/>
      <c r="D7" s="1123"/>
      <c r="E7" s="1123"/>
      <c r="F7" s="1123"/>
      <c r="G7" s="1123"/>
      <c r="H7" s="1123"/>
      <c r="I7" s="1123"/>
      <c r="J7" s="1123"/>
      <c r="K7" s="1123"/>
      <c r="L7" s="1123"/>
      <c r="M7" s="1123"/>
      <c r="N7" s="1123"/>
      <c r="O7" s="1123"/>
      <c r="P7" s="1124"/>
      <c r="Q7" s="1176">
        <v>25247</v>
      </c>
      <c r="R7" s="1177"/>
      <c r="S7" s="1177"/>
      <c r="T7" s="1177"/>
      <c r="U7" s="1177"/>
      <c r="V7" s="1177">
        <v>24778</v>
      </c>
      <c r="W7" s="1177"/>
      <c r="X7" s="1177"/>
      <c r="Y7" s="1177"/>
      <c r="Z7" s="1177"/>
      <c r="AA7" s="1177">
        <v>469</v>
      </c>
      <c r="AB7" s="1177"/>
      <c r="AC7" s="1177"/>
      <c r="AD7" s="1177"/>
      <c r="AE7" s="1178"/>
      <c r="AF7" s="1179">
        <v>408</v>
      </c>
      <c r="AG7" s="1180"/>
      <c r="AH7" s="1180"/>
      <c r="AI7" s="1180"/>
      <c r="AJ7" s="1181"/>
      <c r="AK7" s="1163">
        <v>2798</v>
      </c>
      <c r="AL7" s="1164"/>
      <c r="AM7" s="1164"/>
      <c r="AN7" s="1164"/>
      <c r="AO7" s="1164"/>
      <c r="AP7" s="1164">
        <v>20462</v>
      </c>
      <c r="AQ7" s="1164"/>
      <c r="AR7" s="1164"/>
      <c r="AS7" s="1164"/>
      <c r="AT7" s="1164"/>
      <c r="AU7" s="1165" t="s">
        <v>600</v>
      </c>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595</v>
      </c>
      <c r="BT7" s="1168"/>
      <c r="BU7" s="1168"/>
      <c r="BV7" s="1168"/>
      <c r="BW7" s="1168"/>
      <c r="BX7" s="1168"/>
      <c r="BY7" s="1168"/>
      <c r="BZ7" s="1168"/>
      <c r="CA7" s="1168"/>
      <c r="CB7" s="1168"/>
      <c r="CC7" s="1168"/>
      <c r="CD7" s="1168"/>
      <c r="CE7" s="1168"/>
      <c r="CF7" s="1168"/>
      <c r="CG7" s="1169"/>
      <c r="CH7" s="1160">
        <v>-4</v>
      </c>
      <c r="CI7" s="1161"/>
      <c r="CJ7" s="1161"/>
      <c r="CK7" s="1161"/>
      <c r="CL7" s="1162"/>
      <c r="CM7" s="1160">
        <v>550</v>
      </c>
      <c r="CN7" s="1161"/>
      <c r="CO7" s="1161"/>
      <c r="CP7" s="1161"/>
      <c r="CQ7" s="1162"/>
      <c r="CR7" s="1160">
        <v>72</v>
      </c>
      <c r="CS7" s="1161"/>
      <c r="CT7" s="1161"/>
      <c r="CU7" s="1161"/>
      <c r="CV7" s="1162"/>
      <c r="CW7" s="1160">
        <v>59</v>
      </c>
      <c r="CX7" s="1161"/>
      <c r="CY7" s="1161"/>
      <c r="CZ7" s="1161"/>
      <c r="DA7" s="1162"/>
      <c r="DB7" s="1160" t="s">
        <v>604</v>
      </c>
      <c r="DC7" s="1161"/>
      <c r="DD7" s="1161"/>
      <c r="DE7" s="1161"/>
      <c r="DF7" s="1162"/>
      <c r="DG7" s="1160" t="s">
        <v>604</v>
      </c>
      <c r="DH7" s="1161"/>
      <c r="DI7" s="1161"/>
      <c r="DJ7" s="1161"/>
      <c r="DK7" s="1162"/>
      <c r="DL7" s="1160" t="s">
        <v>604</v>
      </c>
      <c r="DM7" s="1161"/>
      <c r="DN7" s="1161"/>
      <c r="DO7" s="1161"/>
      <c r="DP7" s="1162"/>
      <c r="DQ7" s="1160" t="s">
        <v>604</v>
      </c>
      <c r="DR7" s="1161"/>
      <c r="DS7" s="1161"/>
      <c r="DT7" s="1161"/>
      <c r="DU7" s="1162"/>
      <c r="DV7" s="1187"/>
      <c r="DW7" s="1188"/>
      <c r="DX7" s="1188"/>
      <c r="DY7" s="1188"/>
      <c r="DZ7" s="1189"/>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2</v>
      </c>
      <c r="R8" s="1113"/>
      <c r="S8" s="1113"/>
      <c r="T8" s="1113"/>
      <c r="U8" s="1113"/>
      <c r="V8" s="1113">
        <v>2</v>
      </c>
      <c r="W8" s="1113"/>
      <c r="X8" s="1113"/>
      <c r="Y8" s="1113"/>
      <c r="Z8" s="1113"/>
      <c r="AA8" s="1113">
        <v>0</v>
      </c>
      <c r="AB8" s="1113"/>
      <c r="AC8" s="1113"/>
      <c r="AD8" s="1113"/>
      <c r="AE8" s="1114"/>
      <c r="AF8" s="1088">
        <v>0</v>
      </c>
      <c r="AG8" s="1089"/>
      <c r="AH8" s="1089"/>
      <c r="AI8" s="1089"/>
      <c r="AJ8" s="1090"/>
      <c r="AK8" s="1158" t="s">
        <v>602</v>
      </c>
      <c r="AL8" s="1159"/>
      <c r="AM8" s="1159"/>
      <c r="AN8" s="1159"/>
      <c r="AO8" s="1159"/>
      <c r="AP8" s="1159">
        <v>1</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134</v>
      </c>
      <c r="CI8" s="1059"/>
      <c r="CJ8" s="1059"/>
      <c r="CK8" s="1059"/>
      <c r="CL8" s="1060"/>
      <c r="CM8" s="1058">
        <v>457</v>
      </c>
      <c r="CN8" s="1059"/>
      <c r="CO8" s="1059"/>
      <c r="CP8" s="1059"/>
      <c r="CQ8" s="1060"/>
      <c r="CR8" s="1058">
        <v>20</v>
      </c>
      <c r="CS8" s="1059"/>
      <c r="CT8" s="1059"/>
      <c r="CU8" s="1059"/>
      <c r="CV8" s="1060"/>
      <c r="CW8" s="1058" t="s">
        <v>604</v>
      </c>
      <c r="CX8" s="1059"/>
      <c r="CY8" s="1059"/>
      <c r="CZ8" s="1059"/>
      <c r="DA8" s="1060"/>
      <c r="DB8" s="1058" t="s">
        <v>604</v>
      </c>
      <c r="DC8" s="1059"/>
      <c r="DD8" s="1059"/>
      <c r="DE8" s="1059"/>
      <c r="DF8" s="1060"/>
      <c r="DG8" s="1058" t="s">
        <v>604</v>
      </c>
      <c r="DH8" s="1059"/>
      <c r="DI8" s="1059"/>
      <c r="DJ8" s="1059"/>
      <c r="DK8" s="1060"/>
      <c r="DL8" s="1058" t="s">
        <v>604</v>
      </c>
      <c r="DM8" s="1059"/>
      <c r="DN8" s="1059"/>
      <c r="DO8" s="1059"/>
      <c r="DP8" s="1060"/>
      <c r="DQ8" s="1058" t="s">
        <v>604</v>
      </c>
      <c r="DR8" s="1059"/>
      <c r="DS8" s="1059"/>
      <c r="DT8" s="1059"/>
      <c r="DU8" s="1060"/>
      <c r="DV8" s="1061"/>
      <c r="DW8" s="1062"/>
      <c r="DX8" s="1062"/>
      <c r="DY8" s="1062"/>
      <c r="DZ8" s="1063"/>
      <c r="EA8" s="234"/>
    </row>
    <row r="9" spans="1:131" s="235" customFormat="1" ht="26.25" customHeight="1" x14ac:dyDescent="0.15">
      <c r="A9" s="241">
        <v>3</v>
      </c>
      <c r="B9" s="1106" t="s">
        <v>385</v>
      </c>
      <c r="C9" s="1107"/>
      <c r="D9" s="1107"/>
      <c r="E9" s="1107"/>
      <c r="F9" s="1107"/>
      <c r="G9" s="1107"/>
      <c r="H9" s="1107"/>
      <c r="I9" s="1107"/>
      <c r="J9" s="1107"/>
      <c r="K9" s="1107"/>
      <c r="L9" s="1107"/>
      <c r="M9" s="1107"/>
      <c r="N9" s="1107"/>
      <c r="O9" s="1107"/>
      <c r="P9" s="1108"/>
      <c r="Q9" s="1112">
        <v>66</v>
      </c>
      <c r="R9" s="1113"/>
      <c r="S9" s="1113"/>
      <c r="T9" s="1113"/>
      <c r="U9" s="1113"/>
      <c r="V9" s="1113">
        <v>66</v>
      </c>
      <c r="W9" s="1113"/>
      <c r="X9" s="1113"/>
      <c r="Y9" s="1113"/>
      <c r="Z9" s="1113"/>
      <c r="AA9" s="1113">
        <v>0</v>
      </c>
      <c r="AB9" s="1113"/>
      <c r="AC9" s="1113"/>
      <c r="AD9" s="1113"/>
      <c r="AE9" s="1114"/>
      <c r="AF9" s="1088">
        <v>0</v>
      </c>
      <c r="AG9" s="1089"/>
      <c r="AH9" s="1089"/>
      <c r="AI9" s="1089"/>
      <c r="AJ9" s="1090"/>
      <c r="AK9" s="1158">
        <v>12</v>
      </c>
      <c r="AL9" s="1159"/>
      <c r="AM9" s="1159"/>
      <c r="AN9" s="1159"/>
      <c r="AO9" s="1159"/>
      <c r="AP9" s="1159" t="s">
        <v>601</v>
      </c>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3" t="s">
        <v>597</v>
      </c>
      <c r="BT9" s="1084"/>
      <c r="BU9" s="1084"/>
      <c r="BV9" s="1084"/>
      <c r="BW9" s="1084"/>
      <c r="BX9" s="1084"/>
      <c r="BY9" s="1084"/>
      <c r="BZ9" s="1084"/>
      <c r="CA9" s="1084"/>
      <c r="CB9" s="1084"/>
      <c r="CC9" s="1084"/>
      <c r="CD9" s="1084"/>
      <c r="CE9" s="1084"/>
      <c r="CF9" s="1084"/>
      <c r="CG9" s="1085"/>
      <c r="CH9" s="1058">
        <v>1</v>
      </c>
      <c r="CI9" s="1059"/>
      <c r="CJ9" s="1059"/>
      <c r="CK9" s="1059"/>
      <c r="CL9" s="1060"/>
      <c r="CM9" s="1058">
        <v>129</v>
      </c>
      <c r="CN9" s="1059"/>
      <c r="CO9" s="1059"/>
      <c r="CP9" s="1059"/>
      <c r="CQ9" s="1060"/>
      <c r="CR9" s="1058">
        <v>3</v>
      </c>
      <c r="CS9" s="1059"/>
      <c r="CT9" s="1059"/>
      <c r="CU9" s="1059"/>
      <c r="CV9" s="1060"/>
      <c r="CW9" s="1058" t="s">
        <v>604</v>
      </c>
      <c r="CX9" s="1059"/>
      <c r="CY9" s="1059"/>
      <c r="CZ9" s="1059"/>
      <c r="DA9" s="1060"/>
      <c r="DB9" s="1058" t="s">
        <v>604</v>
      </c>
      <c r="DC9" s="1059"/>
      <c r="DD9" s="1059"/>
      <c r="DE9" s="1059"/>
      <c r="DF9" s="1060"/>
      <c r="DG9" s="1058" t="s">
        <v>604</v>
      </c>
      <c r="DH9" s="1059"/>
      <c r="DI9" s="1059"/>
      <c r="DJ9" s="1059"/>
      <c r="DK9" s="1060"/>
      <c r="DL9" s="1058" t="s">
        <v>604</v>
      </c>
      <c r="DM9" s="1059"/>
      <c r="DN9" s="1059"/>
      <c r="DO9" s="1059"/>
      <c r="DP9" s="1060"/>
      <c r="DQ9" s="1058" t="s">
        <v>604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3" t="s">
        <v>598</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72</v>
      </c>
      <c r="CN10" s="1059"/>
      <c r="CO10" s="1059"/>
      <c r="CP10" s="1059"/>
      <c r="CQ10" s="1060"/>
      <c r="CR10" s="1058">
        <v>5</v>
      </c>
      <c r="CS10" s="1059"/>
      <c r="CT10" s="1059"/>
      <c r="CU10" s="1059"/>
      <c r="CV10" s="1060"/>
      <c r="CW10" s="1058" t="s">
        <v>604</v>
      </c>
      <c r="CX10" s="1059"/>
      <c r="CY10" s="1059"/>
      <c r="CZ10" s="1059"/>
      <c r="DA10" s="1060"/>
      <c r="DB10" s="1058" t="s">
        <v>604</v>
      </c>
      <c r="DC10" s="1059"/>
      <c r="DD10" s="1059"/>
      <c r="DE10" s="1059"/>
      <c r="DF10" s="1060"/>
      <c r="DG10" s="1058" t="s">
        <v>604</v>
      </c>
      <c r="DH10" s="1059"/>
      <c r="DI10" s="1059"/>
      <c r="DJ10" s="1059"/>
      <c r="DK10" s="1060"/>
      <c r="DL10" s="1058" t="s">
        <v>609</v>
      </c>
      <c r="DM10" s="1059"/>
      <c r="DN10" s="1059"/>
      <c r="DO10" s="1059"/>
      <c r="DP10" s="1060"/>
      <c r="DQ10" s="1058" t="s">
        <v>604</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3" t="s">
        <v>599</v>
      </c>
      <c r="BT11" s="1084"/>
      <c r="BU11" s="1084"/>
      <c r="BV11" s="1084"/>
      <c r="BW11" s="1084"/>
      <c r="BX11" s="1084"/>
      <c r="BY11" s="1084"/>
      <c r="BZ11" s="1084"/>
      <c r="CA11" s="1084"/>
      <c r="CB11" s="1084"/>
      <c r="CC11" s="1084"/>
      <c r="CD11" s="1084"/>
      <c r="CE11" s="1084"/>
      <c r="CF11" s="1084"/>
      <c r="CG11" s="1085"/>
      <c r="CH11" s="1058">
        <v>-5</v>
      </c>
      <c r="CI11" s="1059"/>
      <c r="CJ11" s="1059"/>
      <c r="CK11" s="1059"/>
      <c r="CL11" s="1060"/>
      <c r="CM11" s="1058">
        <v>-17</v>
      </c>
      <c r="CN11" s="1059"/>
      <c r="CO11" s="1059"/>
      <c r="CP11" s="1059"/>
      <c r="CQ11" s="1060"/>
      <c r="CR11" s="1058">
        <v>5</v>
      </c>
      <c r="CS11" s="1059"/>
      <c r="CT11" s="1059"/>
      <c r="CU11" s="1059"/>
      <c r="CV11" s="1060"/>
      <c r="CW11" s="1058" t="s">
        <v>604</v>
      </c>
      <c r="CX11" s="1059"/>
      <c r="CY11" s="1059"/>
      <c r="CZ11" s="1059"/>
      <c r="DA11" s="1060"/>
      <c r="DB11" s="1058" t="s">
        <v>604</v>
      </c>
      <c r="DC11" s="1059"/>
      <c r="DD11" s="1059"/>
      <c r="DE11" s="1059"/>
      <c r="DF11" s="1060"/>
      <c r="DG11" s="1058" t="s">
        <v>604</v>
      </c>
      <c r="DH11" s="1059"/>
      <c r="DI11" s="1059"/>
      <c r="DJ11" s="1059"/>
      <c r="DK11" s="1060"/>
      <c r="DL11" s="1058" t="s">
        <v>604</v>
      </c>
      <c r="DM11" s="1059"/>
      <c r="DN11" s="1059"/>
      <c r="DO11" s="1059"/>
      <c r="DP11" s="1060"/>
      <c r="DQ11" s="1058" t="s">
        <v>604</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3"/>
      <c r="R22" s="1154"/>
      <c r="S22" s="1154"/>
      <c r="T22" s="1154"/>
      <c r="U22" s="1154"/>
      <c r="V22" s="1154"/>
      <c r="W22" s="1154"/>
      <c r="X22" s="1154"/>
      <c r="Y22" s="1154"/>
      <c r="Z22" s="1154"/>
      <c r="AA22" s="1154"/>
      <c r="AB22" s="1154"/>
      <c r="AC22" s="1154"/>
      <c r="AD22" s="1154"/>
      <c r="AE22" s="1155"/>
      <c r="AF22" s="1088"/>
      <c r="AG22" s="1089"/>
      <c r="AH22" s="1089"/>
      <c r="AI22" s="1089"/>
      <c r="AJ22" s="1090"/>
      <c r="AK22" s="1149"/>
      <c r="AL22" s="1150"/>
      <c r="AM22" s="1150"/>
      <c r="AN22" s="1150"/>
      <c r="AO22" s="1150"/>
      <c r="AP22" s="1150"/>
      <c r="AQ22" s="1150"/>
      <c r="AR22" s="1150"/>
      <c r="AS22" s="1150"/>
      <c r="AT22" s="1150"/>
      <c r="AU22" s="1151"/>
      <c r="AV22" s="1151"/>
      <c r="AW22" s="1151"/>
      <c r="AX22" s="1151"/>
      <c r="AY22" s="1152"/>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40">
        <v>25252</v>
      </c>
      <c r="R23" s="1141"/>
      <c r="S23" s="1141"/>
      <c r="T23" s="1141"/>
      <c r="U23" s="1141"/>
      <c r="V23" s="1141">
        <v>24782</v>
      </c>
      <c r="W23" s="1141"/>
      <c r="X23" s="1141"/>
      <c r="Y23" s="1141"/>
      <c r="Z23" s="1141"/>
      <c r="AA23" s="1141">
        <v>470</v>
      </c>
      <c r="AB23" s="1141"/>
      <c r="AC23" s="1141"/>
      <c r="AD23" s="1141"/>
      <c r="AE23" s="1142"/>
      <c r="AF23" s="1143">
        <v>408</v>
      </c>
      <c r="AG23" s="1141"/>
      <c r="AH23" s="1141"/>
      <c r="AI23" s="1141"/>
      <c r="AJ23" s="1144"/>
      <c r="AK23" s="1145"/>
      <c r="AL23" s="1146"/>
      <c r="AM23" s="1146"/>
      <c r="AN23" s="1146"/>
      <c r="AO23" s="1146"/>
      <c r="AP23" s="1141">
        <v>20463</v>
      </c>
      <c r="AQ23" s="1141"/>
      <c r="AR23" s="1141"/>
      <c r="AS23" s="1141"/>
      <c r="AT23" s="1141"/>
      <c r="AU23" s="1147"/>
      <c r="AV23" s="1147"/>
      <c r="AW23" s="1147"/>
      <c r="AX23" s="1147"/>
      <c r="AY23" s="1148"/>
      <c r="AZ23" s="1137" t="s">
        <v>389</v>
      </c>
      <c r="BA23" s="1138"/>
      <c r="BB23" s="1138"/>
      <c r="BC23" s="1138"/>
      <c r="BD23" s="1139"/>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6" t="s">
        <v>390</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5" t="s">
        <v>391</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31" t="s">
        <v>395</v>
      </c>
      <c r="AG26" s="1077"/>
      <c r="AH26" s="1077"/>
      <c r="AI26" s="1077"/>
      <c r="AJ26" s="1132"/>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3"/>
      <c r="AG27" s="1080"/>
      <c r="AH27" s="1080"/>
      <c r="AI27" s="1080"/>
      <c r="AJ27" s="1134"/>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2" t="s">
        <v>400</v>
      </c>
      <c r="C28" s="1123"/>
      <c r="D28" s="1123"/>
      <c r="E28" s="1123"/>
      <c r="F28" s="1123"/>
      <c r="G28" s="1123"/>
      <c r="H28" s="1123"/>
      <c r="I28" s="1123"/>
      <c r="J28" s="1123"/>
      <c r="K28" s="1123"/>
      <c r="L28" s="1123"/>
      <c r="M28" s="1123"/>
      <c r="N28" s="1123"/>
      <c r="O28" s="1123"/>
      <c r="P28" s="1124"/>
      <c r="Q28" s="1125">
        <v>4931</v>
      </c>
      <c r="R28" s="1126"/>
      <c r="S28" s="1126"/>
      <c r="T28" s="1126"/>
      <c r="U28" s="1126"/>
      <c r="V28" s="1126">
        <v>4811</v>
      </c>
      <c r="W28" s="1126"/>
      <c r="X28" s="1126"/>
      <c r="Y28" s="1126"/>
      <c r="Z28" s="1126"/>
      <c r="AA28" s="1126">
        <v>120</v>
      </c>
      <c r="AB28" s="1126"/>
      <c r="AC28" s="1126"/>
      <c r="AD28" s="1126"/>
      <c r="AE28" s="1127"/>
      <c r="AF28" s="1128">
        <v>120</v>
      </c>
      <c r="AG28" s="1126"/>
      <c r="AH28" s="1126"/>
      <c r="AI28" s="1126"/>
      <c r="AJ28" s="1129"/>
      <c r="AK28" s="1130">
        <v>382</v>
      </c>
      <c r="AL28" s="1118"/>
      <c r="AM28" s="1118"/>
      <c r="AN28" s="1118"/>
      <c r="AO28" s="1118"/>
      <c r="AP28" s="1118" t="s">
        <v>603</v>
      </c>
      <c r="AQ28" s="1118"/>
      <c r="AR28" s="1118"/>
      <c r="AS28" s="1118"/>
      <c r="AT28" s="1118"/>
      <c r="AU28" s="1118" t="s">
        <v>603</v>
      </c>
      <c r="AV28" s="1118"/>
      <c r="AW28" s="1118"/>
      <c r="AX28" s="1118"/>
      <c r="AY28" s="1118"/>
      <c r="AZ28" s="1119" t="s">
        <v>603</v>
      </c>
      <c r="BA28" s="1119"/>
      <c r="BB28" s="1119"/>
      <c r="BC28" s="1119"/>
      <c r="BD28" s="1119"/>
      <c r="BE28" s="1120"/>
      <c r="BF28" s="1120"/>
      <c r="BG28" s="1120"/>
      <c r="BH28" s="1120"/>
      <c r="BI28" s="1121"/>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3776</v>
      </c>
      <c r="R29" s="1113"/>
      <c r="S29" s="1113"/>
      <c r="T29" s="1113"/>
      <c r="U29" s="1113"/>
      <c r="V29" s="1113">
        <v>3700</v>
      </c>
      <c r="W29" s="1113"/>
      <c r="X29" s="1113"/>
      <c r="Y29" s="1113"/>
      <c r="Z29" s="1113"/>
      <c r="AA29" s="1113">
        <v>76</v>
      </c>
      <c r="AB29" s="1113"/>
      <c r="AC29" s="1113"/>
      <c r="AD29" s="1113"/>
      <c r="AE29" s="1114"/>
      <c r="AF29" s="1088">
        <v>76</v>
      </c>
      <c r="AG29" s="1089"/>
      <c r="AH29" s="1089"/>
      <c r="AI29" s="1089"/>
      <c r="AJ29" s="1090"/>
      <c r="AK29" s="1049">
        <v>630</v>
      </c>
      <c r="AL29" s="1040"/>
      <c r="AM29" s="1040"/>
      <c r="AN29" s="1040"/>
      <c r="AO29" s="1040"/>
      <c r="AP29" s="1040" t="s">
        <v>529</v>
      </c>
      <c r="AQ29" s="1040"/>
      <c r="AR29" s="1040"/>
      <c r="AS29" s="1040"/>
      <c r="AT29" s="1040"/>
      <c r="AU29" s="1040" t="s">
        <v>529</v>
      </c>
      <c r="AV29" s="1040"/>
      <c r="AW29" s="1040"/>
      <c r="AX29" s="1040"/>
      <c r="AY29" s="1040"/>
      <c r="AZ29" s="1111" t="s">
        <v>529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447</v>
      </c>
      <c r="R30" s="1113"/>
      <c r="S30" s="1113"/>
      <c r="T30" s="1113"/>
      <c r="U30" s="1113"/>
      <c r="V30" s="1113">
        <v>445</v>
      </c>
      <c r="W30" s="1113"/>
      <c r="X30" s="1113"/>
      <c r="Y30" s="1113"/>
      <c r="Z30" s="1113"/>
      <c r="AA30" s="1113">
        <v>2</v>
      </c>
      <c r="AB30" s="1113"/>
      <c r="AC30" s="1113"/>
      <c r="AD30" s="1113"/>
      <c r="AE30" s="1114"/>
      <c r="AF30" s="1088">
        <v>2</v>
      </c>
      <c r="AG30" s="1089"/>
      <c r="AH30" s="1089"/>
      <c r="AI30" s="1089"/>
      <c r="AJ30" s="1090"/>
      <c r="AK30" s="1049">
        <v>182</v>
      </c>
      <c r="AL30" s="1040"/>
      <c r="AM30" s="1040"/>
      <c r="AN30" s="1040"/>
      <c r="AO30" s="1040"/>
      <c r="AP30" s="1040" t="s">
        <v>529</v>
      </c>
      <c r="AQ30" s="1040"/>
      <c r="AR30" s="1040"/>
      <c r="AS30" s="1040"/>
      <c r="AT30" s="1040"/>
      <c r="AU30" s="1040" t="s">
        <v>529</v>
      </c>
      <c r="AV30" s="1040"/>
      <c r="AW30" s="1040"/>
      <c r="AX30" s="1040"/>
      <c r="AY30" s="1040"/>
      <c r="AZ30" s="1111" t="s">
        <v>529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369</v>
      </c>
      <c r="R31" s="1113"/>
      <c r="S31" s="1113"/>
      <c r="T31" s="1113"/>
      <c r="U31" s="1113"/>
      <c r="V31" s="1113">
        <v>408</v>
      </c>
      <c r="W31" s="1113"/>
      <c r="X31" s="1113"/>
      <c r="Y31" s="1113"/>
      <c r="Z31" s="1113"/>
      <c r="AA31" s="1113">
        <v>-39</v>
      </c>
      <c r="AB31" s="1113"/>
      <c r="AC31" s="1113"/>
      <c r="AD31" s="1113"/>
      <c r="AE31" s="1114"/>
      <c r="AF31" s="1088">
        <v>58</v>
      </c>
      <c r="AG31" s="1089"/>
      <c r="AH31" s="1089"/>
      <c r="AI31" s="1089"/>
      <c r="AJ31" s="1090"/>
      <c r="AK31" s="1049">
        <v>107</v>
      </c>
      <c r="AL31" s="1040"/>
      <c r="AM31" s="1040"/>
      <c r="AN31" s="1040"/>
      <c r="AO31" s="1040"/>
      <c r="AP31" s="1040">
        <v>1600</v>
      </c>
      <c r="AQ31" s="1040"/>
      <c r="AR31" s="1040"/>
      <c r="AS31" s="1040"/>
      <c r="AT31" s="1040"/>
      <c r="AU31" s="1040">
        <v>688</v>
      </c>
      <c r="AV31" s="1040"/>
      <c r="AW31" s="1040"/>
      <c r="AX31" s="1040"/>
      <c r="AY31" s="1040"/>
      <c r="AZ31" s="1111" t="s">
        <v>529</v>
      </c>
      <c r="BA31" s="1111"/>
      <c r="BB31" s="1111"/>
      <c r="BC31" s="1111"/>
      <c r="BD31" s="1111"/>
      <c r="BE31" s="1101" t="s">
        <v>404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12</v>
      </c>
      <c r="R32" s="1113"/>
      <c r="S32" s="1113"/>
      <c r="T32" s="1113"/>
      <c r="U32" s="1113"/>
      <c r="V32" s="1113">
        <v>8</v>
      </c>
      <c r="W32" s="1113"/>
      <c r="X32" s="1113"/>
      <c r="Y32" s="1113"/>
      <c r="Z32" s="1113"/>
      <c r="AA32" s="1113">
        <v>4</v>
      </c>
      <c r="AB32" s="1113"/>
      <c r="AC32" s="1113"/>
      <c r="AD32" s="1113"/>
      <c r="AE32" s="1114"/>
      <c r="AF32" s="1088">
        <v>69</v>
      </c>
      <c r="AG32" s="1089"/>
      <c r="AH32" s="1089"/>
      <c r="AI32" s="1089"/>
      <c r="AJ32" s="1090"/>
      <c r="AK32" s="1049" t="s">
        <v>529</v>
      </c>
      <c r="AL32" s="1040"/>
      <c r="AM32" s="1040"/>
      <c r="AN32" s="1040"/>
      <c r="AO32" s="1040"/>
      <c r="AP32" s="1040" t="s">
        <v>529</v>
      </c>
      <c r="AQ32" s="1040"/>
      <c r="AR32" s="1040"/>
      <c r="AS32" s="1040"/>
      <c r="AT32" s="1040"/>
      <c r="AU32" s="1040" t="s">
        <v>529</v>
      </c>
      <c r="AV32" s="1040"/>
      <c r="AW32" s="1040"/>
      <c r="AX32" s="1040"/>
      <c r="AY32" s="1040"/>
      <c r="AZ32" s="1111" t="s">
        <v>529</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406</v>
      </c>
      <c r="C33" s="1107"/>
      <c r="D33" s="1107"/>
      <c r="E33" s="1107"/>
      <c r="F33" s="1107"/>
      <c r="G33" s="1107"/>
      <c r="H33" s="1107"/>
      <c r="I33" s="1107"/>
      <c r="J33" s="1107"/>
      <c r="K33" s="1107"/>
      <c r="L33" s="1107"/>
      <c r="M33" s="1107"/>
      <c r="N33" s="1107"/>
      <c r="O33" s="1107"/>
      <c r="P33" s="1108"/>
      <c r="Q33" s="1112">
        <v>3700</v>
      </c>
      <c r="R33" s="1113"/>
      <c r="S33" s="1113"/>
      <c r="T33" s="1113"/>
      <c r="U33" s="1113"/>
      <c r="V33" s="1113">
        <v>3622</v>
      </c>
      <c r="W33" s="1113"/>
      <c r="X33" s="1113"/>
      <c r="Y33" s="1113"/>
      <c r="Z33" s="1113"/>
      <c r="AA33" s="1113">
        <v>78</v>
      </c>
      <c r="AB33" s="1113"/>
      <c r="AC33" s="1113"/>
      <c r="AD33" s="1113"/>
      <c r="AE33" s="1114"/>
      <c r="AF33" s="1088">
        <v>699</v>
      </c>
      <c r="AG33" s="1089"/>
      <c r="AH33" s="1089"/>
      <c r="AI33" s="1089"/>
      <c r="AJ33" s="1090"/>
      <c r="AK33" s="1049">
        <v>438</v>
      </c>
      <c r="AL33" s="1040"/>
      <c r="AM33" s="1040"/>
      <c r="AN33" s="1040"/>
      <c r="AO33" s="1040"/>
      <c r="AP33" s="1040">
        <v>3568</v>
      </c>
      <c r="AQ33" s="1040"/>
      <c r="AR33" s="1040"/>
      <c r="AS33" s="1040"/>
      <c r="AT33" s="1040"/>
      <c r="AU33" s="1040">
        <v>1966</v>
      </c>
      <c r="AV33" s="1040"/>
      <c r="AW33" s="1040"/>
      <c r="AX33" s="1040"/>
      <c r="AY33" s="1040"/>
      <c r="AZ33" s="1111" t="s">
        <v>529</v>
      </c>
      <c r="BA33" s="1111"/>
      <c r="BB33" s="1111"/>
      <c r="BC33" s="1111"/>
      <c r="BD33" s="1111"/>
      <c r="BE33" s="1101" t="s">
        <v>407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408</v>
      </c>
      <c r="C34" s="1107"/>
      <c r="D34" s="1107"/>
      <c r="E34" s="1107"/>
      <c r="F34" s="1107"/>
      <c r="G34" s="1107"/>
      <c r="H34" s="1107"/>
      <c r="I34" s="1107"/>
      <c r="J34" s="1107"/>
      <c r="K34" s="1107"/>
      <c r="L34" s="1107"/>
      <c r="M34" s="1107"/>
      <c r="N34" s="1107"/>
      <c r="O34" s="1107"/>
      <c r="P34" s="1108"/>
      <c r="Q34" s="1112">
        <v>366</v>
      </c>
      <c r="R34" s="1113"/>
      <c r="S34" s="1113"/>
      <c r="T34" s="1113"/>
      <c r="U34" s="1113"/>
      <c r="V34" s="1113">
        <v>361</v>
      </c>
      <c r="W34" s="1113"/>
      <c r="X34" s="1113"/>
      <c r="Y34" s="1113"/>
      <c r="Z34" s="1113"/>
      <c r="AA34" s="1113">
        <v>5</v>
      </c>
      <c r="AB34" s="1113"/>
      <c r="AC34" s="1113"/>
      <c r="AD34" s="1113"/>
      <c r="AE34" s="1114"/>
      <c r="AF34" s="1088">
        <v>5</v>
      </c>
      <c r="AG34" s="1089"/>
      <c r="AH34" s="1089"/>
      <c r="AI34" s="1089"/>
      <c r="AJ34" s="1090"/>
      <c r="AK34" s="1049">
        <v>136</v>
      </c>
      <c r="AL34" s="1040"/>
      <c r="AM34" s="1040"/>
      <c r="AN34" s="1040"/>
      <c r="AO34" s="1040"/>
      <c r="AP34" s="1040">
        <v>1169</v>
      </c>
      <c r="AQ34" s="1040"/>
      <c r="AR34" s="1040"/>
      <c r="AS34" s="1040"/>
      <c r="AT34" s="1040"/>
      <c r="AU34" s="1040">
        <v>1163</v>
      </c>
      <c r="AV34" s="1040"/>
      <c r="AW34" s="1040"/>
      <c r="AX34" s="1040"/>
      <c r="AY34" s="1040"/>
      <c r="AZ34" s="1115" t="s">
        <v>529</v>
      </c>
      <c r="BA34" s="1116"/>
      <c r="BB34" s="1116"/>
      <c r="BC34" s="1116"/>
      <c r="BD34" s="1117"/>
      <c r="BE34" s="1101" t="s">
        <v>409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410</v>
      </c>
      <c r="C35" s="1107"/>
      <c r="D35" s="1107"/>
      <c r="E35" s="1107"/>
      <c r="F35" s="1107"/>
      <c r="G35" s="1107"/>
      <c r="H35" s="1107"/>
      <c r="I35" s="1107"/>
      <c r="J35" s="1107"/>
      <c r="K35" s="1107"/>
      <c r="L35" s="1107"/>
      <c r="M35" s="1107"/>
      <c r="N35" s="1107"/>
      <c r="O35" s="1107"/>
      <c r="P35" s="1108"/>
      <c r="Q35" s="1112">
        <v>658</v>
      </c>
      <c r="R35" s="1113"/>
      <c r="S35" s="1113"/>
      <c r="T35" s="1113"/>
      <c r="U35" s="1113"/>
      <c r="V35" s="1113">
        <v>648</v>
      </c>
      <c r="W35" s="1113"/>
      <c r="X35" s="1113"/>
      <c r="Y35" s="1113"/>
      <c r="Z35" s="1113"/>
      <c r="AA35" s="1113">
        <v>10</v>
      </c>
      <c r="AB35" s="1113"/>
      <c r="AC35" s="1113"/>
      <c r="AD35" s="1113"/>
      <c r="AE35" s="1114"/>
      <c r="AF35" s="1088">
        <v>10</v>
      </c>
      <c r="AG35" s="1089"/>
      <c r="AH35" s="1089"/>
      <c r="AI35" s="1089"/>
      <c r="AJ35" s="1090"/>
      <c r="AK35" s="1049">
        <v>353</v>
      </c>
      <c r="AL35" s="1040"/>
      <c r="AM35" s="1040"/>
      <c r="AN35" s="1040"/>
      <c r="AO35" s="1040"/>
      <c r="AP35" s="1040">
        <v>2898</v>
      </c>
      <c r="AQ35" s="1040"/>
      <c r="AR35" s="1040"/>
      <c r="AS35" s="1040"/>
      <c r="AT35" s="1040"/>
      <c r="AU35" s="1040">
        <v>2820</v>
      </c>
      <c r="AV35" s="1040"/>
      <c r="AW35" s="1040"/>
      <c r="AX35" s="1040"/>
      <c r="AY35" s="1040"/>
      <c r="AZ35" s="1115" t="s">
        <v>529</v>
      </c>
      <c r="BA35" s="1116"/>
      <c r="BB35" s="1116"/>
      <c r="BC35" s="1116"/>
      <c r="BD35" s="1117"/>
      <c r="BE35" s="1101" t="s">
        <v>411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412</v>
      </c>
      <c r="C36" s="1107"/>
      <c r="D36" s="1107"/>
      <c r="E36" s="1107"/>
      <c r="F36" s="1107"/>
      <c r="G36" s="1107"/>
      <c r="H36" s="1107"/>
      <c r="I36" s="1107"/>
      <c r="J36" s="1107"/>
      <c r="K36" s="1107"/>
      <c r="L36" s="1107"/>
      <c r="M36" s="1107"/>
      <c r="N36" s="1107"/>
      <c r="O36" s="1107"/>
      <c r="P36" s="1108"/>
      <c r="Q36" s="1112">
        <v>29</v>
      </c>
      <c r="R36" s="1113"/>
      <c r="S36" s="1113"/>
      <c r="T36" s="1113"/>
      <c r="U36" s="1113"/>
      <c r="V36" s="1113">
        <v>28</v>
      </c>
      <c r="W36" s="1113"/>
      <c r="X36" s="1113"/>
      <c r="Y36" s="1113"/>
      <c r="Z36" s="1113"/>
      <c r="AA36" s="1113">
        <v>1</v>
      </c>
      <c r="AB36" s="1113"/>
      <c r="AC36" s="1113"/>
      <c r="AD36" s="1113"/>
      <c r="AE36" s="1114"/>
      <c r="AF36" s="1088">
        <v>1</v>
      </c>
      <c r="AG36" s="1089"/>
      <c r="AH36" s="1089"/>
      <c r="AI36" s="1089"/>
      <c r="AJ36" s="1090"/>
      <c r="AK36" s="1049">
        <v>22</v>
      </c>
      <c r="AL36" s="1040"/>
      <c r="AM36" s="1040"/>
      <c r="AN36" s="1040"/>
      <c r="AO36" s="1040"/>
      <c r="AP36" s="1040">
        <v>186</v>
      </c>
      <c r="AQ36" s="1040"/>
      <c r="AR36" s="1040"/>
      <c r="AS36" s="1040"/>
      <c r="AT36" s="1040"/>
      <c r="AU36" s="1040">
        <v>185</v>
      </c>
      <c r="AV36" s="1040"/>
      <c r="AW36" s="1040"/>
      <c r="AX36" s="1040"/>
      <c r="AY36" s="1040"/>
      <c r="AZ36" s="1115" t="s">
        <v>529</v>
      </c>
      <c r="BA36" s="1116"/>
      <c r="BB36" s="1116"/>
      <c r="BC36" s="1116"/>
      <c r="BD36" s="1117"/>
      <c r="BE36" s="1101" t="s">
        <v>409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413</v>
      </c>
      <c r="C37" s="1107"/>
      <c r="D37" s="1107"/>
      <c r="E37" s="1107"/>
      <c r="F37" s="1107"/>
      <c r="G37" s="1107"/>
      <c r="H37" s="1107"/>
      <c r="I37" s="1107"/>
      <c r="J37" s="1107"/>
      <c r="K37" s="1107"/>
      <c r="L37" s="1107"/>
      <c r="M37" s="1107"/>
      <c r="N37" s="1107"/>
      <c r="O37" s="1107"/>
      <c r="P37" s="1108"/>
      <c r="Q37" s="1112">
        <v>2</v>
      </c>
      <c r="R37" s="1113"/>
      <c r="S37" s="1113"/>
      <c r="T37" s="1113"/>
      <c r="U37" s="1113"/>
      <c r="V37" s="1113">
        <v>2</v>
      </c>
      <c r="W37" s="1113"/>
      <c r="X37" s="1113"/>
      <c r="Y37" s="1113"/>
      <c r="Z37" s="1113"/>
      <c r="AA37" s="1113">
        <v>0</v>
      </c>
      <c r="AB37" s="1113"/>
      <c r="AC37" s="1113"/>
      <c r="AD37" s="1113"/>
      <c r="AE37" s="1114"/>
      <c r="AF37" s="1088">
        <v>0</v>
      </c>
      <c r="AG37" s="1089"/>
      <c r="AH37" s="1089"/>
      <c r="AI37" s="1089"/>
      <c r="AJ37" s="1090"/>
      <c r="AK37" s="1049">
        <v>1</v>
      </c>
      <c r="AL37" s="1040"/>
      <c r="AM37" s="1040"/>
      <c r="AN37" s="1040"/>
      <c r="AO37" s="1040"/>
      <c r="AP37" s="1040">
        <v>13</v>
      </c>
      <c r="AQ37" s="1040"/>
      <c r="AR37" s="1040"/>
      <c r="AS37" s="1040"/>
      <c r="AT37" s="1040"/>
      <c r="AU37" s="1040">
        <v>9</v>
      </c>
      <c r="AV37" s="1040"/>
      <c r="AW37" s="1040"/>
      <c r="AX37" s="1040"/>
      <c r="AY37" s="1040"/>
      <c r="AZ37" s="1111" t="s">
        <v>529</v>
      </c>
      <c r="BA37" s="1111"/>
      <c r="BB37" s="1111"/>
      <c r="BC37" s="1111"/>
      <c r="BD37" s="1111"/>
      <c r="BE37" s="1101" t="s">
        <v>409</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1040</v>
      </c>
      <c r="AG63" s="1028"/>
      <c r="AH63" s="1028"/>
      <c r="AI63" s="1028"/>
      <c r="AJ63" s="1099"/>
      <c r="AK63" s="1100"/>
      <c r="AL63" s="1032"/>
      <c r="AM63" s="1032"/>
      <c r="AN63" s="1032"/>
      <c r="AO63" s="1032"/>
      <c r="AP63" s="1028">
        <v>9434</v>
      </c>
      <c r="AQ63" s="1028"/>
      <c r="AR63" s="1028"/>
      <c r="AS63" s="1028"/>
      <c r="AT63" s="1028"/>
      <c r="AU63" s="1028">
        <v>6474</v>
      </c>
      <c r="AV63" s="1028"/>
      <c r="AW63" s="1028"/>
      <c r="AX63" s="1028"/>
      <c r="AY63" s="1028"/>
      <c r="AZ63" s="1094"/>
      <c r="BA63" s="1094"/>
      <c r="BB63" s="1094"/>
      <c r="BC63" s="1094"/>
      <c r="BD63" s="1094"/>
      <c r="BE63" s="1029"/>
      <c r="BF63" s="1029"/>
      <c r="BG63" s="1029"/>
      <c r="BH63" s="1029"/>
      <c r="BI63" s="1030"/>
      <c r="BJ63" s="1095" t="s">
        <v>416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418</v>
      </c>
      <c r="B66" s="1065"/>
      <c r="C66" s="1065"/>
      <c r="D66" s="1065"/>
      <c r="E66" s="1065"/>
      <c r="F66" s="1065"/>
      <c r="G66" s="1065"/>
      <c r="H66" s="1065"/>
      <c r="I66" s="1065"/>
      <c r="J66" s="1065"/>
      <c r="K66" s="1065"/>
      <c r="L66" s="1065"/>
      <c r="M66" s="1065"/>
      <c r="N66" s="1065"/>
      <c r="O66" s="1065"/>
      <c r="P66" s="1066"/>
      <c r="Q66" s="1070" t="s">
        <v>419</v>
      </c>
      <c r="R66" s="1071"/>
      <c r="S66" s="1071"/>
      <c r="T66" s="1071"/>
      <c r="U66" s="1072"/>
      <c r="V66" s="1070" t="s">
        <v>420</v>
      </c>
      <c r="W66" s="1071"/>
      <c r="X66" s="1071"/>
      <c r="Y66" s="1071"/>
      <c r="Z66" s="1072"/>
      <c r="AA66" s="1070" t="s">
        <v>421</v>
      </c>
      <c r="AB66" s="1071"/>
      <c r="AC66" s="1071"/>
      <c r="AD66" s="1071"/>
      <c r="AE66" s="1072"/>
      <c r="AF66" s="1076" t="s">
        <v>422</v>
      </c>
      <c r="AG66" s="1077"/>
      <c r="AH66" s="1077"/>
      <c r="AI66" s="1077"/>
      <c r="AJ66" s="1078"/>
      <c r="AK66" s="1070" t="s">
        <v>423</v>
      </c>
      <c r="AL66" s="1065"/>
      <c r="AM66" s="1065"/>
      <c r="AN66" s="1065"/>
      <c r="AO66" s="1066"/>
      <c r="AP66" s="1070" t="s">
        <v>424</v>
      </c>
      <c r="AQ66" s="1071"/>
      <c r="AR66" s="1071"/>
      <c r="AS66" s="1071"/>
      <c r="AT66" s="1072"/>
      <c r="AU66" s="1070" t="s">
        <v>425</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588</v>
      </c>
      <c r="C68" s="1055"/>
      <c r="D68" s="1055"/>
      <c r="E68" s="1055"/>
      <c r="F68" s="1055"/>
      <c r="G68" s="1055"/>
      <c r="H68" s="1055"/>
      <c r="I68" s="1055"/>
      <c r="J68" s="1055"/>
      <c r="K68" s="1055"/>
      <c r="L68" s="1055"/>
      <c r="M68" s="1055"/>
      <c r="N68" s="1055"/>
      <c r="O68" s="1055"/>
      <c r="P68" s="1056"/>
      <c r="Q68" s="1057">
        <v>2169</v>
      </c>
      <c r="R68" s="1051"/>
      <c r="S68" s="1051"/>
      <c r="T68" s="1051"/>
      <c r="U68" s="1051"/>
      <c r="V68" s="1051">
        <v>1929</v>
      </c>
      <c r="W68" s="1051"/>
      <c r="X68" s="1051"/>
      <c r="Y68" s="1051"/>
      <c r="Z68" s="1051"/>
      <c r="AA68" s="1051">
        <v>239</v>
      </c>
      <c r="AB68" s="1051"/>
      <c r="AC68" s="1051"/>
      <c r="AD68" s="1051"/>
      <c r="AE68" s="1051"/>
      <c r="AF68" s="1051">
        <v>239</v>
      </c>
      <c r="AG68" s="1051"/>
      <c r="AH68" s="1051"/>
      <c r="AI68" s="1051"/>
      <c r="AJ68" s="1051"/>
      <c r="AK68" s="1051" t="s">
        <v>604</v>
      </c>
      <c r="AL68" s="1051"/>
      <c r="AM68" s="1051"/>
      <c r="AN68" s="1051"/>
      <c r="AO68" s="1051"/>
      <c r="AP68" s="1051" t="s">
        <v>604</v>
      </c>
      <c r="AQ68" s="1051"/>
      <c r="AR68" s="1051"/>
      <c r="AS68" s="1051"/>
      <c r="AT68" s="1051"/>
      <c r="AU68" s="1051" t="s">
        <v>604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589</v>
      </c>
      <c r="C69" s="1044"/>
      <c r="D69" s="1044"/>
      <c r="E69" s="1044"/>
      <c r="F69" s="1044"/>
      <c r="G69" s="1044"/>
      <c r="H69" s="1044"/>
      <c r="I69" s="1044"/>
      <c r="J69" s="1044"/>
      <c r="K69" s="1044"/>
      <c r="L69" s="1044"/>
      <c r="M69" s="1044"/>
      <c r="N69" s="1044"/>
      <c r="O69" s="1044"/>
      <c r="P69" s="1045"/>
      <c r="Q69" s="1046">
        <v>392</v>
      </c>
      <c r="R69" s="1040"/>
      <c r="S69" s="1040"/>
      <c r="T69" s="1040"/>
      <c r="U69" s="1040"/>
      <c r="V69" s="1040">
        <v>393</v>
      </c>
      <c r="W69" s="1040"/>
      <c r="X69" s="1040"/>
      <c r="Y69" s="1040"/>
      <c r="Z69" s="1040"/>
      <c r="AA69" s="1040">
        <v>1</v>
      </c>
      <c r="AB69" s="1040"/>
      <c r="AC69" s="1040"/>
      <c r="AD69" s="1040"/>
      <c r="AE69" s="1040"/>
      <c r="AF69" s="1040">
        <v>1</v>
      </c>
      <c r="AG69" s="1040"/>
      <c r="AH69" s="1040"/>
      <c r="AI69" s="1040"/>
      <c r="AJ69" s="1040"/>
      <c r="AK69" s="1040">
        <v>6</v>
      </c>
      <c r="AL69" s="1040"/>
      <c r="AM69" s="1040"/>
      <c r="AN69" s="1040"/>
      <c r="AO69" s="1040"/>
      <c r="AP69" s="1040" t="s">
        <v>604</v>
      </c>
      <c r="AQ69" s="1040"/>
      <c r="AR69" s="1040"/>
      <c r="AS69" s="1040"/>
      <c r="AT69" s="1040"/>
      <c r="AU69" s="1040" t="s">
        <v>604</v>
      </c>
      <c r="AV69" s="1040"/>
      <c r="AW69" s="1040"/>
      <c r="AX69" s="1040"/>
      <c r="AY69" s="1040"/>
      <c r="AZ69" s="1041" t="s">
        <v>605</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590</v>
      </c>
      <c r="C70" s="1044"/>
      <c r="D70" s="1044"/>
      <c r="E70" s="1044"/>
      <c r="F70" s="1044"/>
      <c r="G70" s="1044"/>
      <c r="H70" s="1044"/>
      <c r="I70" s="1044"/>
      <c r="J70" s="1044"/>
      <c r="K70" s="1044"/>
      <c r="L70" s="1044"/>
      <c r="M70" s="1044"/>
      <c r="N70" s="1044"/>
      <c r="O70" s="1044"/>
      <c r="P70" s="1045"/>
      <c r="Q70" s="1046">
        <v>31</v>
      </c>
      <c r="R70" s="1040"/>
      <c r="S70" s="1040"/>
      <c r="T70" s="1040"/>
      <c r="U70" s="1040"/>
      <c r="V70" s="1040">
        <v>30</v>
      </c>
      <c r="W70" s="1040"/>
      <c r="X70" s="1040"/>
      <c r="Y70" s="1040"/>
      <c r="Z70" s="1040"/>
      <c r="AA70" s="1040">
        <v>1</v>
      </c>
      <c r="AB70" s="1040"/>
      <c r="AC70" s="1040"/>
      <c r="AD70" s="1040"/>
      <c r="AE70" s="1040"/>
      <c r="AF70" s="1040">
        <v>1</v>
      </c>
      <c r="AG70" s="1040"/>
      <c r="AH70" s="1040"/>
      <c r="AI70" s="1040"/>
      <c r="AJ70" s="1040"/>
      <c r="AK70" s="1040">
        <v>2</v>
      </c>
      <c r="AL70" s="1040"/>
      <c r="AM70" s="1040"/>
      <c r="AN70" s="1040"/>
      <c r="AO70" s="1040"/>
      <c r="AP70" s="1040" t="s">
        <v>604</v>
      </c>
      <c r="AQ70" s="1040"/>
      <c r="AR70" s="1040"/>
      <c r="AS70" s="1040"/>
      <c r="AT70" s="1040"/>
      <c r="AU70" s="1040" t="s">
        <v>604</v>
      </c>
      <c r="AV70" s="1040"/>
      <c r="AW70" s="1040"/>
      <c r="AX70" s="1040"/>
      <c r="AY70" s="1040"/>
      <c r="AZ70" s="1041" t="s">
        <v>606</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591</v>
      </c>
      <c r="C71" s="1044"/>
      <c r="D71" s="1044"/>
      <c r="E71" s="1044"/>
      <c r="F71" s="1044"/>
      <c r="G71" s="1044"/>
      <c r="H71" s="1044"/>
      <c r="I71" s="1044"/>
      <c r="J71" s="1044"/>
      <c r="K71" s="1044"/>
      <c r="L71" s="1044"/>
      <c r="M71" s="1044"/>
      <c r="N71" s="1044"/>
      <c r="O71" s="1044"/>
      <c r="P71" s="1045"/>
      <c r="Q71" s="1046">
        <v>62</v>
      </c>
      <c r="R71" s="1040"/>
      <c r="S71" s="1040"/>
      <c r="T71" s="1040"/>
      <c r="U71" s="1040"/>
      <c r="V71" s="1040">
        <v>47</v>
      </c>
      <c r="W71" s="1040"/>
      <c r="X71" s="1040"/>
      <c r="Y71" s="1040"/>
      <c r="Z71" s="1040"/>
      <c r="AA71" s="1040">
        <v>15</v>
      </c>
      <c r="AB71" s="1040"/>
      <c r="AC71" s="1040"/>
      <c r="AD71" s="1040"/>
      <c r="AE71" s="1040"/>
      <c r="AF71" s="1040">
        <v>15</v>
      </c>
      <c r="AG71" s="1040"/>
      <c r="AH71" s="1040"/>
      <c r="AI71" s="1040"/>
      <c r="AJ71" s="1040"/>
      <c r="AK71" s="1040" t="s">
        <v>604</v>
      </c>
      <c r="AL71" s="1040"/>
      <c r="AM71" s="1040"/>
      <c r="AN71" s="1040"/>
      <c r="AO71" s="1040"/>
      <c r="AP71" s="1040" t="s">
        <v>604</v>
      </c>
      <c r="AQ71" s="1040"/>
      <c r="AR71" s="1040"/>
      <c r="AS71" s="1040"/>
      <c r="AT71" s="1040"/>
      <c r="AU71" s="1040" t="s">
        <v>604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592</v>
      </c>
      <c r="C72" s="1044"/>
      <c r="D72" s="1044"/>
      <c r="E72" s="1044"/>
      <c r="F72" s="1044"/>
      <c r="G72" s="1044"/>
      <c r="H72" s="1044"/>
      <c r="I72" s="1044"/>
      <c r="J72" s="1044"/>
      <c r="K72" s="1044"/>
      <c r="L72" s="1044"/>
      <c r="M72" s="1044"/>
      <c r="N72" s="1044"/>
      <c r="O72" s="1044"/>
      <c r="P72" s="1045"/>
      <c r="Q72" s="1046">
        <v>256</v>
      </c>
      <c r="R72" s="1040"/>
      <c r="S72" s="1040"/>
      <c r="T72" s="1040"/>
      <c r="U72" s="1040"/>
      <c r="V72" s="1040">
        <v>182</v>
      </c>
      <c r="W72" s="1040"/>
      <c r="X72" s="1040"/>
      <c r="Y72" s="1040"/>
      <c r="Z72" s="1040"/>
      <c r="AA72" s="1040">
        <v>74</v>
      </c>
      <c r="AB72" s="1040"/>
      <c r="AC72" s="1040"/>
      <c r="AD72" s="1040"/>
      <c r="AE72" s="1040"/>
      <c r="AF72" s="1040">
        <v>74</v>
      </c>
      <c r="AG72" s="1040"/>
      <c r="AH72" s="1040"/>
      <c r="AI72" s="1040"/>
      <c r="AJ72" s="1040"/>
      <c r="AK72" s="1040">
        <v>27</v>
      </c>
      <c r="AL72" s="1040"/>
      <c r="AM72" s="1040"/>
      <c r="AN72" s="1040"/>
      <c r="AO72" s="1040"/>
      <c r="AP72" s="1040" t="s">
        <v>604</v>
      </c>
      <c r="AQ72" s="1040"/>
      <c r="AR72" s="1040"/>
      <c r="AS72" s="1040"/>
      <c r="AT72" s="1040"/>
      <c r="AU72" s="1040" t="s">
        <v>604</v>
      </c>
      <c r="AV72" s="1040"/>
      <c r="AW72" s="1040"/>
      <c r="AX72" s="1040"/>
      <c r="AY72" s="1040"/>
      <c r="AZ72" s="1041" t="s">
        <v>607</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593</v>
      </c>
      <c r="C73" s="1044"/>
      <c r="D73" s="1044"/>
      <c r="E73" s="1044"/>
      <c r="F73" s="1044"/>
      <c r="G73" s="1044"/>
      <c r="H73" s="1044"/>
      <c r="I73" s="1044"/>
      <c r="J73" s="1044"/>
      <c r="K73" s="1044"/>
      <c r="L73" s="1044"/>
      <c r="M73" s="1044"/>
      <c r="N73" s="1044"/>
      <c r="O73" s="1044"/>
      <c r="P73" s="1045"/>
      <c r="Q73" s="1046">
        <v>196657</v>
      </c>
      <c r="R73" s="1040"/>
      <c r="S73" s="1040"/>
      <c r="T73" s="1040"/>
      <c r="U73" s="1040"/>
      <c r="V73" s="1040">
        <v>186520</v>
      </c>
      <c r="W73" s="1040"/>
      <c r="X73" s="1040"/>
      <c r="Y73" s="1040"/>
      <c r="Z73" s="1040"/>
      <c r="AA73" s="1040">
        <v>10137</v>
      </c>
      <c r="AB73" s="1040"/>
      <c r="AC73" s="1040"/>
      <c r="AD73" s="1040"/>
      <c r="AE73" s="1040"/>
      <c r="AF73" s="1040">
        <v>10137</v>
      </c>
      <c r="AG73" s="1040"/>
      <c r="AH73" s="1040"/>
      <c r="AI73" s="1040"/>
      <c r="AJ73" s="1040"/>
      <c r="AK73" s="1040" t="s">
        <v>604</v>
      </c>
      <c r="AL73" s="1040"/>
      <c r="AM73" s="1040"/>
      <c r="AN73" s="1040"/>
      <c r="AO73" s="1040"/>
      <c r="AP73" s="1040" t="s">
        <v>604</v>
      </c>
      <c r="AQ73" s="1040"/>
      <c r="AR73" s="1040"/>
      <c r="AS73" s="1040"/>
      <c r="AT73" s="1040"/>
      <c r="AU73" s="1040" t="s">
        <v>604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594</v>
      </c>
      <c r="C74" s="1044"/>
      <c r="D74" s="1044"/>
      <c r="E74" s="1044"/>
      <c r="F74" s="1044"/>
      <c r="G74" s="1044"/>
      <c r="H74" s="1044"/>
      <c r="I74" s="1044"/>
      <c r="J74" s="1044"/>
      <c r="K74" s="1044"/>
      <c r="L74" s="1044"/>
      <c r="M74" s="1044"/>
      <c r="N74" s="1044"/>
      <c r="O74" s="1044"/>
      <c r="P74" s="1045"/>
      <c r="Q74" s="1046">
        <v>217</v>
      </c>
      <c r="R74" s="1040"/>
      <c r="S74" s="1040"/>
      <c r="T74" s="1040"/>
      <c r="U74" s="1040"/>
      <c r="V74" s="1040">
        <v>205</v>
      </c>
      <c r="W74" s="1040"/>
      <c r="X74" s="1040"/>
      <c r="Y74" s="1040"/>
      <c r="Z74" s="1040"/>
      <c r="AA74" s="1040">
        <v>12</v>
      </c>
      <c r="AB74" s="1040"/>
      <c r="AC74" s="1040"/>
      <c r="AD74" s="1040"/>
      <c r="AE74" s="1040"/>
      <c r="AF74" s="1040">
        <v>12</v>
      </c>
      <c r="AG74" s="1040"/>
      <c r="AH74" s="1040"/>
      <c r="AI74" s="1040"/>
      <c r="AJ74" s="1040"/>
      <c r="AK74" s="1040">
        <v>18</v>
      </c>
      <c r="AL74" s="1040"/>
      <c r="AM74" s="1040"/>
      <c r="AN74" s="1040"/>
      <c r="AO74" s="1040"/>
      <c r="AP74" s="1040" t="s">
        <v>604</v>
      </c>
      <c r="AQ74" s="1040"/>
      <c r="AR74" s="1040"/>
      <c r="AS74" s="1040"/>
      <c r="AT74" s="1040"/>
      <c r="AU74" s="1040" t="s">
        <v>604</v>
      </c>
      <c r="AV74" s="1040"/>
      <c r="AW74" s="1040"/>
      <c r="AX74" s="1040"/>
      <c r="AY74" s="1040"/>
      <c r="AZ74" s="1041" t="s">
        <v>608</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426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10479</v>
      </c>
      <c r="AG88" s="1028"/>
      <c r="AH88" s="1028"/>
      <c r="AI88" s="1028"/>
      <c r="AJ88" s="1028"/>
      <c r="AK88" s="1032"/>
      <c r="AL88" s="1032"/>
      <c r="AM88" s="1032"/>
      <c r="AN88" s="1032"/>
      <c r="AO88" s="1032"/>
      <c r="AP88" s="1028" t="s">
        <v>615</v>
      </c>
      <c r="AQ88" s="1028"/>
      <c r="AR88" s="1028"/>
      <c r="AS88" s="1028"/>
      <c r="AT88" s="1028"/>
      <c r="AU88" s="1028" t="s">
        <v>616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427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105</v>
      </c>
      <c r="CS102" s="1020"/>
      <c r="CT102" s="1020"/>
      <c r="CU102" s="1020"/>
      <c r="CV102" s="1021"/>
      <c r="CW102" s="1019">
        <v>59</v>
      </c>
      <c r="CX102" s="1020"/>
      <c r="CY102" s="1020"/>
      <c r="CZ102" s="1020"/>
      <c r="DA102" s="1021"/>
      <c r="DB102" s="1019" t="s">
        <v>615</v>
      </c>
      <c r="DC102" s="1020"/>
      <c r="DD102" s="1020"/>
      <c r="DE102" s="1020"/>
      <c r="DF102" s="1021"/>
      <c r="DG102" s="1019" t="s">
        <v>616</v>
      </c>
      <c r="DH102" s="1020"/>
      <c r="DI102" s="1020"/>
      <c r="DJ102" s="1020"/>
      <c r="DK102" s="1021"/>
      <c r="DL102" s="1019" t="s">
        <v>617</v>
      </c>
      <c r="DM102" s="1020"/>
      <c r="DN102" s="1020"/>
      <c r="DO102" s="1020"/>
      <c r="DP102" s="1021"/>
      <c r="DQ102" s="1019" t="s">
        <v>618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435</v>
      </c>
      <c r="AB109" s="963"/>
      <c r="AC109" s="963"/>
      <c r="AD109" s="963"/>
      <c r="AE109" s="964"/>
      <c r="AF109" s="965" t="s">
        <v>304</v>
      </c>
      <c r="AG109" s="963"/>
      <c r="AH109" s="963"/>
      <c r="AI109" s="963"/>
      <c r="AJ109" s="964"/>
      <c r="AK109" s="965" t="s">
        <v>303</v>
      </c>
      <c r="AL109" s="963"/>
      <c r="AM109" s="963"/>
      <c r="AN109" s="963"/>
      <c r="AO109" s="964"/>
      <c r="AP109" s="965" t="s">
        <v>436</v>
      </c>
      <c r="AQ109" s="963"/>
      <c r="AR109" s="963"/>
      <c r="AS109" s="963"/>
      <c r="AT109" s="994"/>
      <c r="AU109" s="962" t="s">
        <v>434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435</v>
      </c>
      <c r="BR109" s="963"/>
      <c r="BS109" s="963"/>
      <c r="BT109" s="963"/>
      <c r="BU109" s="964"/>
      <c r="BV109" s="965" t="s">
        <v>304</v>
      </c>
      <c r="BW109" s="963"/>
      <c r="BX109" s="963"/>
      <c r="BY109" s="963"/>
      <c r="BZ109" s="964"/>
      <c r="CA109" s="965" t="s">
        <v>303</v>
      </c>
      <c r="CB109" s="963"/>
      <c r="CC109" s="963"/>
      <c r="CD109" s="963"/>
      <c r="CE109" s="964"/>
      <c r="CF109" s="1001" t="s">
        <v>436</v>
      </c>
      <c r="CG109" s="1001"/>
      <c r="CH109" s="1001"/>
      <c r="CI109" s="1001"/>
      <c r="CJ109" s="1001"/>
      <c r="CK109" s="965" t="s">
        <v>437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435</v>
      </c>
      <c r="DH109" s="963"/>
      <c r="DI109" s="963"/>
      <c r="DJ109" s="963"/>
      <c r="DK109" s="964"/>
      <c r="DL109" s="965" t="s">
        <v>304</v>
      </c>
      <c r="DM109" s="963"/>
      <c r="DN109" s="963"/>
      <c r="DO109" s="963"/>
      <c r="DP109" s="964"/>
      <c r="DQ109" s="965" t="s">
        <v>303</v>
      </c>
      <c r="DR109" s="963"/>
      <c r="DS109" s="963"/>
      <c r="DT109" s="963"/>
      <c r="DU109" s="964"/>
      <c r="DV109" s="965" t="s">
        <v>436</v>
      </c>
      <c r="DW109" s="963"/>
      <c r="DX109" s="963"/>
      <c r="DY109" s="963"/>
      <c r="DZ109" s="994"/>
    </row>
    <row r="110" spans="1:131" s="226" customFormat="1" ht="26.25" customHeight="1" x14ac:dyDescent="0.15">
      <c r="A110" s="865" t="s">
        <v>438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2964030</v>
      </c>
      <c r="AB110" s="956"/>
      <c r="AC110" s="956"/>
      <c r="AD110" s="956"/>
      <c r="AE110" s="957"/>
      <c r="AF110" s="958">
        <v>2829298</v>
      </c>
      <c r="AG110" s="956"/>
      <c r="AH110" s="956"/>
      <c r="AI110" s="956"/>
      <c r="AJ110" s="957"/>
      <c r="AK110" s="958">
        <v>2784145</v>
      </c>
      <c r="AL110" s="956"/>
      <c r="AM110" s="956"/>
      <c r="AN110" s="956"/>
      <c r="AO110" s="957"/>
      <c r="AP110" s="959">
        <v>28.5</v>
      </c>
      <c r="AQ110" s="960"/>
      <c r="AR110" s="960"/>
      <c r="AS110" s="960"/>
      <c r="AT110" s="961"/>
      <c r="AU110" s="995" t="s">
        <v>67</v>
      </c>
      <c r="AV110" s="996"/>
      <c r="AW110" s="996"/>
      <c r="AX110" s="996"/>
      <c r="AY110" s="996"/>
      <c r="AZ110" s="921" t="s">
        <v>439</v>
      </c>
      <c r="BA110" s="866"/>
      <c r="BB110" s="866"/>
      <c r="BC110" s="866"/>
      <c r="BD110" s="866"/>
      <c r="BE110" s="866"/>
      <c r="BF110" s="866"/>
      <c r="BG110" s="866"/>
      <c r="BH110" s="866"/>
      <c r="BI110" s="866"/>
      <c r="BJ110" s="866"/>
      <c r="BK110" s="866"/>
      <c r="BL110" s="866"/>
      <c r="BM110" s="866"/>
      <c r="BN110" s="866"/>
      <c r="BO110" s="866"/>
      <c r="BP110" s="867"/>
      <c r="BQ110" s="922">
        <v>23676813</v>
      </c>
      <c r="BR110" s="903"/>
      <c r="BS110" s="903"/>
      <c r="BT110" s="903"/>
      <c r="BU110" s="903"/>
      <c r="BV110" s="903">
        <v>22449400</v>
      </c>
      <c r="BW110" s="903"/>
      <c r="BX110" s="903"/>
      <c r="BY110" s="903"/>
      <c r="BZ110" s="903"/>
      <c r="CA110" s="903">
        <v>20462836</v>
      </c>
      <c r="CB110" s="903"/>
      <c r="CC110" s="903"/>
      <c r="CD110" s="903"/>
      <c r="CE110" s="903"/>
      <c r="CF110" s="927">
        <v>209.7</v>
      </c>
      <c r="CG110" s="928"/>
      <c r="CH110" s="928"/>
      <c r="CI110" s="928"/>
      <c r="CJ110" s="928"/>
      <c r="CK110" s="991" t="s">
        <v>440</v>
      </c>
      <c r="CL110" s="877"/>
      <c r="CM110" s="952" t="s">
        <v>441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442</v>
      </c>
      <c r="DH110" s="903"/>
      <c r="DI110" s="903"/>
      <c r="DJ110" s="903"/>
      <c r="DK110" s="903"/>
      <c r="DL110" s="903" t="s">
        <v>443</v>
      </c>
      <c r="DM110" s="903"/>
      <c r="DN110" s="903"/>
      <c r="DO110" s="903"/>
      <c r="DP110" s="903"/>
      <c r="DQ110" s="903" t="s">
        <v>444</v>
      </c>
      <c r="DR110" s="903"/>
      <c r="DS110" s="903"/>
      <c r="DT110" s="903"/>
      <c r="DU110" s="903"/>
      <c r="DV110" s="904" t="s">
        <v>444</v>
      </c>
      <c r="DW110" s="904"/>
      <c r="DX110" s="904"/>
      <c r="DY110" s="904"/>
      <c r="DZ110" s="905"/>
    </row>
    <row r="111" spans="1:131" s="226" customFormat="1" ht="26.25" customHeight="1" x14ac:dyDescent="0.15">
      <c r="A111" s="832" t="s">
        <v>445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416</v>
      </c>
      <c r="AB111" s="984"/>
      <c r="AC111" s="984"/>
      <c r="AD111" s="984"/>
      <c r="AE111" s="985"/>
      <c r="AF111" s="986" t="s">
        <v>443</v>
      </c>
      <c r="AG111" s="984"/>
      <c r="AH111" s="984"/>
      <c r="AI111" s="984"/>
      <c r="AJ111" s="985"/>
      <c r="AK111" s="986" t="s">
        <v>444</v>
      </c>
      <c r="AL111" s="984"/>
      <c r="AM111" s="984"/>
      <c r="AN111" s="984"/>
      <c r="AO111" s="985"/>
      <c r="AP111" s="987" t="s">
        <v>443</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t="s">
        <v>444</v>
      </c>
      <c r="BR111" s="875"/>
      <c r="BS111" s="875"/>
      <c r="BT111" s="875"/>
      <c r="BU111" s="875"/>
      <c r="BV111" s="875" t="s">
        <v>442</v>
      </c>
      <c r="BW111" s="875"/>
      <c r="BX111" s="875"/>
      <c r="BY111" s="875"/>
      <c r="BZ111" s="875"/>
      <c r="CA111" s="875" t="s">
        <v>443</v>
      </c>
      <c r="CB111" s="875"/>
      <c r="CC111" s="875"/>
      <c r="CD111" s="875"/>
      <c r="CE111" s="875"/>
      <c r="CF111" s="936" t="s">
        <v>444</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443</v>
      </c>
      <c r="DH111" s="875"/>
      <c r="DI111" s="875"/>
      <c r="DJ111" s="875"/>
      <c r="DK111" s="875"/>
      <c r="DL111" s="875" t="s">
        <v>448</v>
      </c>
      <c r="DM111" s="875"/>
      <c r="DN111" s="875"/>
      <c r="DO111" s="875"/>
      <c r="DP111" s="875"/>
      <c r="DQ111" s="875" t="s">
        <v>443</v>
      </c>
      <c r="DR111" s="875"/>
      <c r="DS111" s="875"/>
      <c r="DT111" s="875"/>
      <c r="DU111" s="875"/>
      <c r="DV111" s="852" t="s">
        <v>443</v>
      </c>
      <c r="DW111" s="852"/>
      <c r="DX111" s="852"/>
      <c r="DY111" s="852"/>
      <c r="DZ111" s="853"/>
    </row>
    <row r="112" spans="1:131" s="226" customFormat="1" ht="26.25" customHeight="1" x14ac:dyDescent="0.15">
      <c r="A112" s="977" t="s">
        <v>449</v>
      </c>
      <c r="B112" s="978"/>
      <c r="C112" s="808" t="s">
        <v>450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444</v>
      </c>
      <c r="AB112" s="838"/>
      <c r="AC112" s="838"/>
      <c r="AD112" s="838"/>
      <c r="AE112" s="839"/>
      <c r="AF112" s="840" t="s">
        <v>448</v>
      </c>
      <c r="AG112" s="838"/>
      <c r="AH112" s="838"/>
      <c r="AI112" s="838"/>
      <c r="AJ112" s="839"/>
      <c r="AK112" s="840" t="s">
        <v>448</v>
      </c>
      <c r="AL112" s="838"/>
      <c r="AM112" s="838"/>
      <c r="AN112" s="838"/>
      <c r="AO112" s="839"/>
      <c r="AP112" s="885" t="s">
        <v>448</v>
      </c>
      <c r="AQ112" s="886"/>
      <c r="AR112" s="886"/>
      <c r="AS112" s="886"/>
      <c r="AT112" s="887"/>
      <c r="AU112" s="997"/>
      <c r="AV112" s="998"/>
      <c r="AW112" s="998"/>
      <c r="AX112" s="998"/>
      <c r="AY112" s="998"/>
      <c r="AZ112" s="873" t="s">
        <v>451</v>
      </c>
      <c r="BA112" s="808"/>
      <c r="BB112" s="808"/>
      <c r="BC112" s="808"/>
      <c r="BD112" s="808"/>
      <c r="BE112" s="808"/>
      <c r="BF112" s="808"/>
      <c r="BG112" s="808"/>
      <c r="BH112" s="808"/>
      <c r="BI112" s="808"/>
      <c r="BJ112" s="808"/>
      <c r="BK112" s="808"/>
      <c r="BL112" s="808"/>
      <c r="BM112" s="808"/>
      <c r="BN112" s="808"/>
      <c r="BO112" s="808"/>
      <c r="BP112" s="809"/>
      <c r="BQ112" s="874">
        <v>8143175</v>
      </c>
      <c r="BR112" s="875"/>
      <c r="BS112" s="875"/>
      <c r="BT112" s="875"/>
      <c r="BU112" s="875"/>
      <c r="BV112" s="875">
        <v>7400243</v>
      </c>
      <c r="BW112" s="875"/>
      <c r="BX112" s="875"/>
      <c r="BY112" s="875"/>
      <c r="BZ112" s="875"/>
      <c r="CA112" s="875">
        <v>6830904</v>
      </c>
      <c r="CB112" s="875"/>
      <c r="CC112" s="875"/>
      <c r="CD112" s="875"/>
      <c r="CE112" s="875"/>
      <c r="CF112" s="936">
        <v>70</v>
      </c>
      <c r="CG112" s="937"/>
      <c r="CH112" s="937"/>
      <c r="CI112" s="937"/>
      <c r="CJ112" s="937"/>
      <c r="CK112" s="992"/>
      <c r="CL112" s="879"/>
      <c r="CM112" s="882" t="s">
        <v>452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444</v>
      </c>
      <c r="DH112" s="875"/>
      <c r="DI112" s="875"/>
      <c r="DJ112" s="875"/>
      <c r="DK112" s="875"/>
      <c r="DL112" s="875" t="s">
        <v>444</v>
      </c>
      <c r="DM112" s="875"/>
      <c r="DN112" s="875"/>
      <c r="DO112" s="875"/>
      <c r="DP112" s="875"/>
      <c r="DQ112" s="875" t="s">
        <v>444</v>
      </c>
      <c r="DR112" s="875"/>
      <c r="DS112" s="875"/>
      <c r="DT112" s="875"/>
      <c r="DU112" s="875"/>
      <c r="DV112" s="852" t="s">
        <v>444</v>
      </c>
      <c r="DW112" s="852"/>
      <c r="DX112" s="852"/>
      <c r="DY112" s="852"/>
      <c r="DZ112" s="853"/>
    </row>
    <row r="113" spans="1:130" s="226" customFormat="1" ht="26.25" customHeight="1" x14ac:dyDescent="0.15">
      <c r="A113" s="979"/>
      <c r="B113" s="980"/>
      <c r="C113" s="808" t="s">
        <v>453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856162</v>
      </c>
      <c r="AB113" s="984"/>
      <c r="AC113" s="984"/>
      <c r="AD113" s="984"/>
      <c r="AE113" s="985"/>
      <c r="AF113" s="986">
        <v>750591</v>
      </c>
      <c r="AG113" s="984"/>
      <c r="AH113" s="984"/>
      <c r="AI113" s="984"/>
      <c r="AJ113" s="985"/>
      <c r="AK113" s="986">
        <v>687962</v>
      </c>
      <c r="AL113" s="984"/>
      <c r="AM113" s="984"/>
      <c r="AN113" s="984"/>
      <c r="AO113" s="985"/>
      <c r="AP113" s="987">
        <v>7.1</v>
      </c>
      <c r="AQ113" s="988"/>
      <c r="AR113" s="988"/>
      <c r="AS113" s="988"/>
      <c r="AT113" s="989"/>
      <c r="AU113" s="997"/>
      <c r="AV113" s="998"/>
      <c r="AW113" s="998"/>
      <c r="AX113" s="998"/>
      <c r="AY113" s="998"/>
      <c r="AZ113" s="873" t="s">
        <v>454</v>
      </c>
      <c r="BA113" s="808"/>
      <c r="BB113" s="808"/>
      <c r="BC113" s="808"/>
      <c r="BD113" s="808"/>
      <c r="BE113" s="808"/>
      <c r="BF113" s="808"/>
      <c r="BG113" s="808"/>
      <c r="BH113" s="808"/>
      <c r="BI113" s="808"/>
      <c r="BJ113" s="808"/>
      <c r="BK113" s="808"/>
      <c r="BL113" s="808"/>
      <c r="BM113" s="808"/>
      <c r="BN113" s="808"/>
      <c r="BO113" s="808"/>
      <c r="BP113" s="809"/>
      <c r="BQ113" s="874" t="s">
        <v>442</v>
      </c>
      <c r="BR113" s="875"/>
      <c r="BS113" s="875"/>
      <c r="BT113" s="875"/>
      <c r="BU113" s="875"/>
      <c r="BV113" s="875" t="s">
        <v>444</v>
      </c>
      <c r="BW113" s="875"/>
      <c r="BX113" s="875"/>
      <c r="BY113" s="875"/>
      <c r="BZ113" s="875"/>
      <c r="CA113" s="875" t="s">
        <v>443</v>
      </c>
      <c r="CB113" s="875"/>
      <c r="CC113" s="875"/>
      <c r="CD113" s="875"/>
      <c r="CE113" s="875"/>
      <c r="CF113" s="936" t="s">
        <v>448</v>
      </c>
      <c r="CG113" s="937"/>
      <c r="CH113" s="937"/>
      <c r="CI113" s="937"/>
      <c r="CJ113" s="937"/>
      <c r="CK113" s="992"/>
      <c r="CL113" s="879"/>
      <c r="CM113" s="882" t="s">
        <v>455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444</v>
      </c>
      <c r="DH113" s="838"/>
      <c r="DI113" s="838"/>
      <c r="DJ113" s="838"/>
      <c r="DK113" s="839"/>
      <c r="DL113" s="840" t="s">
        <v>448</v>
      </c>
      <c r="DM113" s="838"/>
      <c r="DN113" s="838"/>
      <c r="DO113" s="838"/>
      <c r="DP113" s="839"/>
      <c r="DQ113" s="840" t="s">
        <v>444</v>
      </c>
      <c r="DR113" s="838"/>
      <c r="DS113" s="838"/>
      <c r="DT113" s="838"/>
      <c r="DU113" s="839"/>
      <c r="DV113" s="885" t="s">
        <v>448</v>
      </c>
      <c r="DW113" s="886"/>
      <c r="DX113" s="886"/>
      <c r="DY113" s="886"/>
      <c r="DZ113" s="887"/>
    </row>
    <row r="114" spans="1:130" s="226" customFormat="1" ht="26.25" customHeight="1" x14ac:dyDescent="0.15">
      <c r="A114" s="979"/>
      <c r="B114" s="980"/>
      <c r="C114" s="808" t="s">
        <v>456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442</v>
      </c>
      <c r="AB114" s="838"/>
      <c r="AC114" s="838"/>
      <c r="AD114" s="838"/>
      <c r="AE114" s="839"/>
      <c r="AF114" s="840" t="s">
        <v>442</v>
      </c>
      <c r="AG114" s="838"/>
      <c r="AH114" s="838"/>
      <c r="AI114" s="838"/>
      <c r="AJ114" s="839"/>
      <c r="AK114" s="840" t="s">
        <v>448</v>
      </c>
      <c r="AL114" s="838"/>
      <c r="AM114" s="838"/>
      <c r="AN114" s="838"/>
      <c r="AO114" s="839"/>
      <c r="AP114" s="885" t="s">
        <v>444</v>
      </c>
      <c r="AQ114" s="886"/>
      <c r="AR114" s="886"/>
      <c r="AS114" s="886"/>
      <c r="AT114" s="887"/>
      <c r="AU114" s="997"/>
      <c r="AV114" s="998"/>
      <c r="AW114" s="998"/>
      <c r="AX114" s="998"/>
      <c r="AY114" s="998"/>
      <c r="AZ114" s="873" t="s">
        <v>457</v>
      </c>
      <c r="BA114" s="808"/>
      <c r="BB114" s="808"/>
      <c r="BC114" s="808"/>
      <c r="BD114" s="808"/>
      <c r="BE114" s="808"/>
      <c r="BF114" s="808"/>
      <c r="BG114" s="808"/>
      <c r="BH114" s="808"/>
      <c r="BI114" s="808"/>
      <c r="BJ114" s="808"/>
      <c r="BK114" s="808"/>
      <c r="BL114" s="808"/>
      <c r="BM114" s="808"/>
      <c r="BN114" s="808"/>
      <c r="BO114" s="808"/>
      <c r="BP114" s="809"/>
      <c r="BQ114" s="874">
        <v>4324554</v>
      </c>
      <c r="BR114" s="875"/>
      <c r="BS114" s="875"/>
      <c r="BT114" s="875"/>
      <c r="BU114" s="875"/>
      <c r="BV114" s="875">
        <v>3709338</v>
      </c>
      <c r="BW114" s="875"/>
      <c r="BX114" s="875"/>
      <c r="BY114" s="875"/>
      <c r="BZ114" s="875"/>
      <c r="CA114" s="875">
        <v>3561411</v>
      </c>
      <c r="CB114" s="875"/>
      <c r="CC114" s="875"/>
      <c r="CD114" s="875"/>
      <c r="CE114" s="875"/>
      <c r="CF114" s="936">
        <v>36.5</v>
      </c>
      <c r="CG114" s="937"/>
      <c r="CH114" s="937"/>
      <c r="CI114" s="937"/>
      <c r="CJ114" s="937"/>
      <c r="CK114" s="992"/>
      <c r="CL114" s="879"/>
      <c r="CM114" s="882" t="s">
        <v>458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442</v>
      </c>
      <c r="DH114" s="838"/>
      <c r="DI114" s="838"/>
      <c r="DJ114" s="838"/>
      <c r="DK114" s="839"/>
      <c r="DL114" s="840" t="s">
        <v>448</v>
      </c>
      <c r="DM114" s="838"/>
      <c r="DN114" s="838"/>
      <c r="DO114" s="838"/>
      <c r="DP114" s="839"/>
      <c r="DQ114" s="840" t="s">
        <v>448</v>
      </c>
      <c r="DR114" s="838"/>
      <c r="DS114" s="838"/>
      <c r="DT114" s="838"/>
      <c r="DU114" s="839"/>
      <c r="DV114" s="885" t="s">
        <v>448</v>
      </c>
      <c r="DW114" s="886"/>
      <c r="DX114" s="886"/>
      <c r="DY114" s="886"/>
      <c r="DZ114" s="887"/>
    </row>
    <row r="115" spans="1:130" s="226" customFormat="1" ht="26.25" customHeight="1" x14ac:dyDescent="0.15">
      <c r="A115" s="979"/>
      <c r="B115" s="980"/>
      <c r="C115" s="808" t="s">
        <v>459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442</v>
      </c>
      <c r="AB115" s="984"/>
      <c r="AC115" s="984"/>
      <c r="AD115" s="984"/>
      <c r="AE115" s="985"/>
      <c r="AF115" s="986" t="s">
        <v>443</v>
      </c>
      <c r="AG115" s="984"/>
      <c r="AH115" s="984"/>
      <c r="AI115" s="984"/>
      <c r="AJ115" s="985"/>
      <c r="AK115" s="986" t="s">
        <v>448</v>
      </c>
      <c r="AL115" s="984"/>
      <c r="AM115" s="984"/>
      <c r="AN115" s="984"/>
      <c r="AO115" s="985"/>
      <c r="AP115" s="987" t="s">
        <v>442</v>
      </c>
      <c r="AQ115" s="988"/>
      <c r="AR115" s="988"/>
      <c r="AS115" s="988"/>
      <c r="AT115" s="989"/>
      <c r="AU115" s="997"/>
      <c r="AV115" s="998"/>
      <c r="AW115" s="998"/>
      <c r="AX115" s="998"/>
      <c r="AY115" s="998"/>
      <c r="AZ115" s="873" t="s">
        <v>460</v>
      </c>
      <c r="BA115" s="808"/>
      <c r="BB115" s="808"/>
      <c r="BC115" s="808"/>
      <c r="BD115" s="808"/>
      <c r="BE115" s="808"/>
      <c r="BF115" s="808"/>
      <c r="BG115" s="808"/>
      <c r="BH115" s="808"/>
      <c r="BI115" s="808"/>
      <c r="BJ115" s="808"/>
      <c r="BK115" s="808"/>
      <c r="BL115" s="808"/>
      <c r="BM115" s="808"/>
      <c r="BN115" s="808"/>
      <c r="BO115" s="808"/>
      <c r="BP115" s="809"/>
      <c r="BQ115" s="874">
        <v>1686</v>
      </c>
      <c r="BR115" s="875"/>
      <c r="BS115" s="875"/>
      <c r="BT115" s="875"/>
      <c r="BU115" s="875"/>
      <c r="BV115" s="875">
        <v>5036</v>
      </c>
      <c r="BW115" s="875"/>
      <c r="BX115" s="875"/>
      <c r="BY115" s="875"/>
      <c r="BZ115" s="875"/>
      <c r="CA115" s="875">
        <v>3205</v>
      </c>
      <c r="CB115" s="875"/>
      <c r="CC115" s="875"/>
      <c r="CD115" s="875"/>
      <c r="CE115" s="875"/>
      <c r="CF115" s="936">
        <v>0</v>
      </c>
      <c r="CG115" s="937"/>
      <c r="CH115" s="937"/>
      <c r="CI115" s="937"/>
      <c r="CJ115" s="937"/>
      <c r="CK115" s="992"/>
      <c r="CL115" s="879"/>
      <c r="CM115" s="873" t="s">
        <v>461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442</v>
      </c>
      <c r="DH115" s="838"/>
      <c r="DI115" s="838"/>
      <c r="DJ115" s="838"/>
      <c r="DK115" s="839"/>
      <c r="DL115" s="840" t="s">
        <v>444</v>
      </c>
      <c r="DM115" s="838"/>
      <c r="DN115" s="838"/>
      <c r="DO115" s="838"/>
      <c r="DP115" s="839"/>
      <c r="DQ115" s="840" t="s">
        <v>443</v>
      </c>
      <c r="DR115" s="838"/>
      <c r="DS115" s="838"/>
      <c r="DT115" s="838"/>
      <c r="DU115" s="839"/>
      <c r="DV115" s="885" t="s">
        <v>442</v>
      </c>
      <c r="DW115" s="886"/>
      <c r="DX115" s="886"/>
      <c r="DY115" s="886"/>
      <c r="DZ115" s="887"/>
    </row>
    <row r="116" spans="1:130" s="226" customFormat="1" ht="26.25" customHeight="1" x14ac:dyDescent="0.15">
      <c r="A116" s="981"/>
      <c r="B116" s="982"/>
      <c r="C116" s="941" t="s">
        <v>462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236</v>
      </c>
      <c r="AB116" s="838"/>
      <c r="AC116" s="838"/>
      <c r="AD116" s="838"/>
      <c r="AE116" s="839"/>
      <c r="AF116" s="840">
        <v>86</v>
      </c>
      <c r="AG116" s="838"/>
      <c r="AH116" s="838"/>
      <c r="AI116" s="838"/>
      <c r="AJ116" s="839"/>
      <c r="AK116" s="840" t="s">
        <v>448</v>
      </c>
      <c r="AL116" s="838"/>
      <c r="AM116" s="838"/>
      <c r="AN116" s="838"/>
      <c r="AO116" s="839"/>
      <c r="AP116" s="885" t="s">
        <v>463</v>
      </c>
      <c r="AQ116" s="886"/>
      <c r="AR116" s="886"/>
      <c r="AS116" s="886"/>
      <c r="AT116" s="887"/>
      <c r="AU116" s="997"/>
      <c r="AV116" s="998"/>
      <c r="AW116" s="998"/>
      <c r="AX116" s="998"/>
      <c r="AY116" s="998"/>
      <c r="AZ116" s="924" t="s">
        <v>464</v>
      </c>
      <c r="BA116" s="925"/>
      <c r="BB116" s="925"/>
      <c r="BC116" s="925"/>
      <c r="BD116" s="925"/>
      <c r="BE116" s="925"/>
      <c r="BF116" s="925"/>
      <c r="BG116" s="925"/>
      <c r="BH116" s="925"/>
      <c r="BI116" s="925"/>
      <c r="BJ116" s="925"/>
      <c r="BK116" s="925"/>
      <c r="BL116" s="925"/>
      <c r="BM116" s="925"/>
      <c r="BN116" s="925"/>
      <c r="BO116" s="925"/>
      <c r="BP116" s="926"/>
      <c r="BQ116" s="874" t="s">
        <v>444</v>
      </c>
      <c r="BR116" s="875"/>
      <c r="BS116" s="875"/>
      <c r="BT116" s="875"/>
      <c r="BU116" s="875"/>
      <c r="BV116" s="875" t="s">
        <v>444</v>
      </c>
      <c r="BW116" s="875"/>
      <c r="BX116" s="875"/>
      <c r="BY116" s="875"/>
      <c r="BZ116" s="875"/>
      <c r="CA116" s="875" t="s">
        <v>444</v>
      </c>
      <c r="CB116" s="875"/>
      <c r="CC116" s="875"/>
      <c r="CD116" s="875"/>
      <c r="CE116" s="875"/>
      <c r="CF116" s="936" t="s">
        <v>442</v>
      </c>
      <c r="CG116" s="937"/>
      <c r="CH116" s="937"/>
      <c r="CI116" s="937"/>
      <c r="CJ116" s="937"/>
      <c r="CK116" s="992"/>
      <c r="CL116" s="879"/>
      <c r="CM116" s="882" t="s">
        <v>465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444</v>
      </c>
      <c r="DH116" s="838"/>
      <c r="DI116" s="838"/>
      <c r="DJ116" s="838"/>
      <c r="DK116" s="839"/>
      <c r="DL116" s="840" t="s">
        <v>448</v>
      </c>
      <c r="DM116" s="838"/>
      <c r="DN116" s="838"/>
      <c r="DO116" s="838"/>
      <c r="DP116" s="839"/>
      <c r="DQ116" s="840" t="s">
        <v>444</v>
      </c>
      <c r="DR116" s="838"/>
      <c r="DS116" s="838"/>
      <c r="DT116" s="838"/>
      <c r="DU116" s="839"/>
      <c r="DV116" s="885" t="s">
        <v>443</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466</v>
      </c>
      <c r="Z117" s="964"/>
      <c r="AA117" s="969">
        <v>3820428</v>
      </c>
      <c r="AB117" s="970"/>
      <c r="AC117" s="970"/>
      <c r="AD117" s="970"/>
      <c r="AE117" s="971"/>
      <c r="AF117" s="972">
        <v>3579975</v>
      </c>
      <c r="AG117" s="970"/>
      <c r="AH117" s="970"/>
      <c r="AI117" s="970"/>
      <c r="AJ117" s="971"/>
      <c r="AK117" s="972">
        <v>3472107</v>
      </c>
      <c r="AL117" s="970"/>
      <c r="AM117" s="970"/>
      <c r="AN117" s="970"/>
      <c r="AO117" s="971"/>
      <c r="AP117" s="973"/>
      <c r="AQ117" s="974"/>
      <c r="AR117" s="974"/>
      <c r="AS117" s="974"/>
      <c r="AT117" s="975"/>
      <c r="AU117" s="997"/>
      <c r="AV117" s="998"/>
      <c r="AW117" s="998"/>
      <c r="AX117" s="998"/>
      <c r="AY117" s="998"/>
      <c r="AZ117" s="924" t="s">
        <v>467</v>
      </c>
      <c r="BA117" s="925"/>
      <c r="BB117" s="925"/>
      <c r="BC117" s="925"/>
      <c r="BD117" s="925"/>
      <c r="BE117" s="925"/>
      <c r="BF117" s="925"/>
      <c r="BG117" s="925"/>
      <c r="BH117" s="925"/>
      <c r="BI117" s="925"/>
      <c r="BJ117" s="925"/>
      <c r="BK117" s="925"/>
      <c r="BL117" s="925"/>
      <c r="BM117" s="925"/>
      <c r="BN117" s="925"/>
      <c r="BO117" s="925"/>
      <c r="BP117" s="926"/>
      <c r="BQ117" s="874" t="s">
        <v>443</v>
      </c>
      <c r="BR117" s="875"/>
      <c r="BS117" s="875"/>
      <c r="BT117" s="875"/>
      <c r="BU117" s="875"/>
      <c r="BV117" s="875" t="s">
        <v>442</v>
      </c>
      <c r="BW117" s="875"/>
      <c r="BX117" s="875"/>
      <c r="BY117" s="875"/>
      <c r="BZ117" s="875"/>
      <c r="CA117" s="875" t="s">
        <v>444</v>
      </c>
      <c r="CB117" s="875"/>
      <c r="CC117" s="875"/>
      <c r="CD117" s="875"/>
      <c r="CE117" s="875"/>
      <c r="CF117" s="936" t="s">
        <v>444</v>
      </c>
      <c r="CG117" s="937"/>
      <c r="CH117" s="937"/>
      <c r="CI117" s="937"/>
      <c r="CJ117" s="937"/>
      <c r="CK117" s="992"/>
      <c r="CL117" s="879"/>
      <c r="CM117" s="882" t="s">
        <v>468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442</v>
      </c>
      <c r="DH117" s="838"/>
      <c r="DI117" s="838"/>
      <c r="DJ117" s="838"/>
      <c r="DK117" s="839"/>
      <c r="DL117" s="840" t="s">
        <v>442</v>
      </c>
      <c r="DM117" s="838"/>
      <c r="DN117" s="838"/>
      <c r="DO117" s="838"/>
      <c r="DP117" s="839"/>
      <c r="DQ117" s="840" t="s">
        <v>442</v>
      </c>
      <c r="DR117" s="838"/>
      <c r="DS117" s="838"/>
      <c r="DT117" s="838"/>
      <c r="DU117" s="839"/>
      <c r="DV117" s="885" t="s">
        <v>463</v>
      </c>
      <c r="DW117" s="886"/>
      <c r="DX117" s="886"/>
      <c r="DY117" s="886"/>
      <c r="DZ117" s="887"/>
    </row>
    <row r="118" spans="1:130" s="226" customFormat="1" ht="26.25" customHeight="1" x14ac:dyDescent="0.15">
      <c r="A118" s="962" t="s">
        <v>437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435</v>
      </c>
      <c r="AB118" s="963"/>
      <c r="AC118" s="963"/>
      <c r="AD118" s="963"/>
      <c r="AE118" s="964"/>
      <c r="AF118" s="965" t="s">
        <v>304</v>
      </c>
      <c r="AG118" s="963"/>
      <c r="AH118" s="963"/>
      <c r="AI118" s="963"/>
      <c r="AJ118" s="964"/>
      <c r="AK118" s="965" t="s">
        <v>303</v>
      </c>
      <c r="AL118" s="963"/>
      <c r="AM118" s="963"/>
      <c r="AN118" s="963"/>
      <c r="AO118" s="964"/>
      <c r="AP118" s="966" t="s">
        <v>436</v>
      </c>
      <c r="AQ118" s="967"/>
      <c r="AR118" s="967"/>
      <c r="AS118" s="967"/>
      <c r="AT118" s="968"/>
      <c r="AU118" s="997"/>
      <c r="AV118" s="998"/>
      <c r="AW118" s="998"/>
      <c r="AX118" s="998"/>
      <c r="AY118" s="998"/>
      <c r="AZ118" s="940" t="s">
        <v>469</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444</v>
      </c>
      <c r="BW118" s="906"/>
      <c r="BX118" s="906"/>
      <c r="BY118" s="906"/>
      <c r="BZ118" s="906"/>
      <c r="CA118" s="906" t="s">
        <v>444</v>
      </c>
      <c r="CB118" s="906"/>
      <c r="CC118" s="906"/>
      <c r="CD118" s="906"/>
      <c r="CE118" s="906"/>
      <c r="CF118" s="936" t="s">
        <v>443</v>
      </c>
      <c r="CG118" s="937"/>
      <c r="CH118" s="937"/>
      <c r="CI118" s="937"/>
      <c r="CJ118" s="937"/>
      <c r="CK118" s="992"/>
      <c r="CL118" s="879"/>
      <c r="CM118" s="882" t="s">
        <v>470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444</v>
      </c>
      <c r="DH118" s="838"/>
      <c r="DI118" s="838"/>
      <c r="DJ118" s="838"/>
      <c r="DK118" s="839"/>
      <c r="DL118" s="840" t="s">
        <v>442</v>
      </c>
      <c r="DM118" s="838"/>
      <c r="DN118" s="838"/>
      <c r="DO118" s="838"/>
      <c r="DP118" s="839"/>
      <c r="DQ118" s="840" t="s">
        <v>443</v>
      </c>
      <c r="DR118" s="838"/>
      <c r="DS118" s="838"/>
      <c r="DT118" s="838"/>
      <c r="DU118" s="839"/>
      <c r="DV118" s="885" t="s">
        <v>444</v>
      </c>
      <c r="DW118" s="886"/>
      <c r="DX118" s="886"/>
      <c r="DY118" s="886"/>
      <c r="DZ118" s="887"/>
    </row>
    <row r="119" spans="1:130" s="226" customFormat="1" ht="26.25" customHeight="1" x14ac:dyDescent="0.15">
      <c r="A119" s="876" t="s">
        <v>440</v>
      </c>
      <c r="B119" s="877"/>
      <c r="C119" s="952" t="s">
        <v>441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443</v>
      </c>
      <c r="AB119" s="956"/>
      <c r="AC119" s="956"/>
      <c r="AD119" s="956"/>
      <c r="AE119" s="957"/>
      <c r="AF119" s="958" t="s">
        <v>442</v>
      </c>
      <c r="AG119" s="956"/>
      <c r="AH119" s="956"/>
      <c r="AI119" s="956"/>
      <c r="AJ119" s="957"/>
      <c r="AK119" s="958" t="s">
        <v>443</v>
      </c>
      <c r="AL119" s="956"/>
      <c r="AM119" s="956"/>
      <c r="AN119" s="956"/>
      <c r="AO119" s="957"/>
      <c r="AP119" s="959" t="s">
        <v>443</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471</v>
      </c>
      <c r="BP119" s="939"/>
      <c r="BQ119" s="943">
        <v>36146228</v>
      </c>
      <c r="BR119" s="906"/>
      <c r="BS119" s="906"/>
      <c r="BT119" s="906"/>
      <c r="BU119" s="906"/>
      <c r="BV119" s="906">
        <v>33564017</v>
      </c>
      <c r="BW119" s="906"/>
      <c r="BX119" s="906"/>
      <c r="BY119" s="906"/>
      <c r="BZ119" s="906"/>
      <c r="CA119" s="906">
        <v>30858356</v>
      </c>
      <c r="CB119" s="906"/>
      <c r="CC119" s="906"/>
      <c r="CD119" s="906"/>
      <c r="CE119" s="906"/>
      <c r="CF119" s="804"/>
      <c r="CG119" s="805"/>
      <c r="CH119" s="805"/>
      <c r="CI119" s="805"/>
      <c r="CJ119" s="895"/>
      <c r="CK119" s="993"/>
      <c r="CL119" s="881"/>
      <c r="CM119" s="899" t="s">
        <v>472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463</v>
      </c>
      <c r="DH119" s="821"/>
      <c r="DI119" s="821"/>
      <c r="DJ119" s="821"/>
      <c r="DK119" s="822"/>
      <c r="DL119" s="823" t="s">
        <v>444</v>
      </c>
      <c r="DM119" s="821"/>
      <c r="DN119" s="821"/>
      <c r="DO119" s="821"/>
      <c r="DP119" s="822"/>
      <c r="DQ119" s="823" t="s">
        <v>444</v>
      </c>
      <c r="DR119" s="821"/>
      <c r="DS119" s="821"/>
      <c r="DT119" s="821"/>
      <c r="DU119" s="822"/>
      <c r="DV119" s="909" t="s">
        <v>463</v>
      </c>
      <c r="DW119" s="910"/>
      <c r="DX119" s="910"/>
      <c r="DY119" s="910"/>
      <c r="DZ119" s="911"/>
    </row>
    <row r="120" spans="1:130" s="226" customFormat="1" ht="26.25" customHeight="1" x14ac:dyDescent="0.15">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444</v>
      </c>
      <c r="AG120" s="838"/>
      <c r="AH120" s="838"/>
      <c r="AI120" s="838"/>
      <c r="AJ120" s="839"/>
      <c r="AK120" s="840" t="s">
        <v>442</v>
      </c>
      <c r="AL120" s="838"/>
      <c r="AM120" s="838"/>
      <c r="AN120" s="838"/>
      <c r="AO120" s="839"/>
      <c r="AP120" s="885" t="s">
        <v>443</v>
      </c>
      <c r="AQ120" s="886"/>
      <c r="AR120" s="886"/>
      <c r="AS120" s="886"/>
      <c r="AT120" s="887"/>
      <c r="AU120" s="944" t="s">
        <v>473</v>
      </c>
      <c r="AV120" s="945"/>
      <c r="AW120" s="945"/>
      <c r="AX120" s="945"/>
      <c r="AY120" s="946"/>
      <c r="AZ120" s="921" t="s">
        <v>474</v>
      </c>
      <c r="BA120" s="866"/>
      <c r="BB120" s="866"/>
      <c r="BC120" s="866"/>
      <c r="BD120" s="866"/>
      <c r="BE120" s="866"/>
      <c r="BF120" s="866"/>
      <c r="BG120" s="866"/>
      <c r="BH120" s="866"/>
      <c r="BI120" s="866"/>
      <c r="BJ120" s="866"/>
      <c r="BK120" s="866"/>
      <c r="BL120" s="866"/>
      <c r="BM120" s="866"/>
      <c r="BN120" s="866"/>
      <c r="BO120" s="866"/>
      <c r="BP120" s="867"/>
      <c r="BQ120" s="922">
        <v>11401454</v>
      </c>
      <c r="BR120" s="903"/>
      <c r="BS120" s="903"/>
      <c r="BT120" s="903"/>
      <c r="BU120" s="903"/>
      <c r="BV120" s="903">
        <v>12829012</v>
      </c>
      <c r="BW120" s="903"/>
      <c r="BX120" s="903"/>
      <c r="BY120" s="903"/>
      <c r="BZ120" s="903"/>
      <c r="CA120" s="903">
        <v>12961668</v>
      </c>
      <c r="CB120" s="903"/>
      <c r="CC120" s="903"/>
      <c r="CD120" s="903"/>
      <c r="CE120" s="903"/>
      <c r="CF120" s="927">
        <v>132.80000000000001</v>
      </c>
      <c r="CG120" s="928"/>
      <c r="CH120" s="928"/>
      <c r="CI120" s="928"/>
      <c r="CJ120" s="928"/>
      <c r="CK120" s="929" t="s">
        <v>475</v>
      </c>
      <c r="CL120" s="913"/>
      <c r="CM120" s="913"/>
      <c r="CN120" s="913"/>
      <c r="CO120" s="914"/>
      <c r="CP120" s="933" t="s">
        <v>476</v>
      </c>
      <c r="CQ120" s="934"/>
      <c r="CR120" s="934"/>
      <c r="CS120" s="934"/>
      <c r="CT120" s="934"/>
      <c r="CU120" s="934"/>
      <c r="CV120" s="934"/>
      <c r="CW120" s="934"/>
      <c r="CX120" s="934"/>
      <c r="CY120" s="934"/>
      <c r="CZ120" s="934"/>
      <c r="DA120" s="934"/>
      <c r="DB120" s="934"/>
      <c r="DC120" s="934"/>
      <c r="DD120" s="934"/>
      <c r="DE120" s="934"/>
      <c r="DF120" s="935"/>
      <c r="DG120" s="922">
        <v>3358211</v>
      </c>
      <c r="DH120" s="903"/>
      <c r="DI120" s="903"/>
      <c r="DJ120" s="903"/>
      <c r="DK120" s="903"/>
      <c r="DL120" s="903">
        <v>3114123</v>
      </c>
      <c r="DM120" s="903"/>
      <c r="DN120" s="903"/>
      <c r="DO120" s="903"/>
      <c r="DP120" s="903"/>
      <c r="DQ120" s="903">
        <v>2819524</v>
      </c>
      <c r="DR120" s="903"/>
      <c r="DS120" s="903"/>
      <c r="DT120" s="903"/>
      <c r="DU120" s="903"/>
      <c r="DV120" s="904">
        <v>28.9</v>
      </c>
      <c r="DW120" s="904"/>
      <c r="DX120" s="904"/>
      <c r="DY120" s="904"/>
      <c r="DZ120" s="905"/>
    </row>
    <row r="121" spans="1:130" s="226" customFormat="1" ht="26.25" customHeight="1" x14ac:dyDescent="0.15">
      <c r="A121" s="878"/>
      <c r="B121" s="879"/>
      <c r="C121" s="924" t="s">
        <v>477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444</v>
      </c>
      <c r="AB121" s="838"/>
      <c r="AC121" s="838"/>
      <c r="AD121" s="838"/>
      <c r="AE121" s="839"/>
      <c r="AF121" s="840" t="s">
        <v>443</v>
      </c>
      <c r="AG121" s="838"/>
      <c r="AH121" s="838"/>
      <c r="AI121" s="838"/>
      <c r="AJ121" s="839"/>
      <c r="AK121" s="840" t="s">
        <v>443</v>
      </c>
      <c r="AL121" s="838"/>
      <c r="AM121" s="838"/>
      <c r="AN121" s="838"/>
      <c r="AO121" s="839"/>
      <c r="AP121" s="885" t="s">
        <v>443</v>
      </c>
      <c r="AQ121" s="886"/>
      <c r="AR121" s="886"/>
      <c r="AS121" s="886"/>
      <c r="AT121" s="887"/>
      <c r="AU121" s="947"/>
      <c r="AV121" s="948"/>
      <c r="AW121" s="948"/>
      <c r="AX121" s="948"/>
      <c r="AY121" s="949"/>
      <c r="AZ121" s="873" t="s">
        <v>478</v>
      </c>
      <c r="BA121" s="808"/>
      <c r="BB121" s="808"/>
      <c r="BC121" s="808"/>
      <c r="BD121" s="808"/>
      <c r="BE121" s="808"/>
      <c r="BF121" s="808"/>
      <c r="BG121" s="808"/>
      <c r="BH121" s="808"/>
      <c r="BI121" s="808"/>
      <c r="BJ121" s="808"/>
      <c r="BK121" s="808"/>
      <c r="BL121" s="808"/>
      <c r="BM121" s="808"/>
      <c r="BN121" s="808"/>
      <c r="BO121" s="808"/>
      <c r="BP121" s="809"/>
      <c r="BQ121" s="874">
        <v>473691</v>
      </c>
      <c r="BR121" s="875"/>
      <c r="BS121" s="875"/>
      <c r="BT121" s="875"/>
      <c r="BU121" s="875"/>
      <c r="BV121" s="875">
        <v>352782</v>
      </c>
      <c r="BW121" s="875"/>
      <c r="BX121" s="875"/>
      <c r="BY121" s="875"/>
      <c r="BZ121" s="875"/>
      <c r="CA121" s="875">
        <v>242580</v>
      </c>
      <c r="CB121" s="875"/>
      <c r="CC121" s="875"/>
      <c r="CD121" s="875"/>
      <c r="CE121" s="875"/>
      <c r="CF121" s="936">
        <v>2.5</v>
      </c>
      <c r="CG121" s="937"/>
      <c r="CH121" s="937"/>
      <c r="CI121" s="937"/>
      <c r="CJ121" s="937"/>
      <c r="CK121" s="930"/>
      <c r="CL121" s="916"/>
      <c r="CM121" s="916"/>
      <c r="CN121" s="916"/>
      <c r="CO121" s="917"/>
      <c r="CP121" s="896" t="s">
        <v>479</v>
      </c>
      <c r="CQ121" s="897"/>
      <c r="CR121" s="897"/>
      <c r="CS121" s="897"/>
      <c r="CT121" s="897"/>
      <c r="CU121" s="897"/>
      <c r="CV121" s="897"/>
      <c r="CW121" s="897"/>
      <c r="CX121" s="897"/>
      <c r="CY121" s="897"/>
      <c r="CZ121" s="897"/>
      <c r="DA121" s="897"/>
      <c r="DB121" s="897"/>
      <c r="DC121" s="897"/>
      <c r="DD121" s="897"/>
      <c r="DE121" s="897"/>
      <c r="DF121" s="898"/>
      <c r="DG121" s="874">
        <v>2324177</v>
      </c>
      <c r="DH121" s="875"/>
      <c r="DI121" s="875"/>
      <c r="DJ121" s="875"/>
      <c r="DK121" s="875"/>
      <c r="DL121" s="875">
        <v>2153969</v>
      </c>
      <c r="DM121" s="875"/>
      <c r="DN121" s="875"/>
      <c r="DO121" s="875"/>
      <c r="DP121" s="875"/>
      <c r="DQ121" s="875">
        <v>1965752</v>
      </c>
      <c r="DR121" s="875"/>
      <c r="DS121" s="875"/>
      <c r="DT121" s="875"/>
      <c r="DU121" s="875"/>
      <c r="DV121" s="852">
        <v>20.100000000000001</v>
      </c>
      <c r="DW121" s="852"/>
      <c r="DX121" s="852"/>
      <c r="DY121" s="852"/>
      <c r="DZ121" s="853"/>
    </row>
    <row r="122" spans="1:130" s="226" customFormat="1" ht="26.25" customHeight="1" x14ac:dyDescent="0.15">
      <c r="A122" s="878"/>
      <c r="B122" s="879"/>
      <c r="C122" s="882" t="s">
        <v>458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443</v>
      </c>
      <c r="AB122" s="838"/>
      <c r="AC122" s="838"/>
      <c r="AD122" s="838"/>
      <c r="AE122" s="839"/>
      <c r="AF122" s="840" t="s">
        <v>444</v>
      </c>
      <c r="AG122" s="838"/>
      <c r="AH122" s="838"/>
      <c r="AI122" s="838"/>
      <c r="AJ122" s="839"/>
      <c r="AK122" s="840" t="s">
        <v>443</v>
      </c>
      <c r="AL122" s="838"/>
      <c r="AM122" s="838"/>
      <c r="AN122" s="838"/>
      <c r="AO122" s="839"/>
      <c r="AP122" s="885" t="s">
        <v>442</v>
      </c>
      <c r="AQ122" s="886"/>
      <c r="AR122" s="886"/>
      <c r="AS122" s="886"/>
      <c r="AT122" s="887"/>
      <c r="AU122" s="947"/>
      <c r="AV122" s="948"/>
      <c r="AW122" s="948"/>
      <c r="AX122" s="948"/>
      <c r="AY122" s="949"/>
      <c r="AZ122" s="940" t="s">
        <v>480</v>
      </c>
      <c r="BA122" s="941"/>
      <c r="BB122" s="941"/>
      <c r="BC122" s="941"/>
      <c r="BD122" s="941"/>
      <c r="BE122" s="941"/>
      <c r="BF122" s="941"/>
      <c r="BG122" s="941"/>
      <c r="BH122" s="941"/>
      <c r="BI122" s="941"/>
      <c r="BJ122" s="941"/>
      <c r="BK122" s="941"/>
      <c r="BL122" s="941"/>
      <c r="BM122" s="941"/>
      <c r="BN122" s="941"/>
      <c r="BO122" s="941"/>
      <c r="BP122" s="942"/>
      <c r="BQ122" s="943">
        <v>24279591</v>
      </c>
      <c r="BR122" s="906"/>
      <c r="BS122" s="906"/>
      <c r="BT122" s="906"/>
      <c r="BU122" s="906"/>
      <c r="BV122" s="906">
        <v>23295159</v>
      </c>
      <c r="BW122" s="906"/>
      <c r="BX122" s="906"/>
      <c r="BY122" s="906"/>
      <c r="BZ122" s="906"/>
      <c r="CA122" s="906">
        <v>22366880</v>
      </c>
      <c r="CB122" s="906"/>
      <c r="CC122" s="906"/>
      <c r="CD122" s="906"/>
      <c r="CE122" s="906"/>
      <c r="CF122" s="907">
        <v>229.2</v>
      </c>
      <c r="CG122" s="908"/>
      <c r="CH122" s="908"/>
      <c r="CI122" s="908"/>
      <c r="CJ122" s="908"/>
      <c r="CK122" s="930"/>
      <c r="CL122" s="916"/>
      <c r="CM122" s="916"/>
      <c r="CN122" s="916"/>
      <c r="CO122" s="917"/>
      <c r="CP122" s="896" t="s">
        <v>481</v>
      </c>
      <c r="CQ122" s="897"/>
      <c r="CR122" s="897"/>
      <c r="CS122" s="897"/>
      <c r="CT122" s="897"/>
      <c r="CU122" s="897"/>
      <c r="CV122" s="897"/>
      <c r="CW122" s="897"/>
      <c r="CX122" s="897"/>
      <c r="CY122" s="897"/>
      <c r="CZ122" s="897"/>
      <c r="DA122" s="897"/>
      <c r="DB122" s="897"/>
      <c r="DC122" s="897"/>
      <c r="DD122" s="897"/>
      <c r="DE122" s="897"/>
      <c r="DF122" s="898"/>
      <c r="DG122" s="874">
        <v>1286932</v>
      </c>
      <c r="DH122" s="875"/>
      <c r="DI122" s="875"/>
      <c r="DJ122" s="875"/>
      <c r="DK122" s="875"/>
      <c r="DL122" s="875">
        <v>1183482</v>
      </c>
      <c r="DM122" s="875"/>
      <c r="DN122" s="875"/>
      <c r="DO122" s="875"/>
      <c r="DP122" s="875"/>
      <c r="DQ122" s="875">
        <v>1163243</v>
      </c>
      <c r="DR122" s="875"/>
      <c r="DS122" s="875"/>
      <c r="DT122" s="875"/>
      <c r="DU122" s="875"/>
      <c r="DV122" s="852">
        <v>11.9</v>
      </c>
      <c r="DW122" s="852"/>
      <c r="DX122" s="852"/>
      <c r="DY122" s="852"/>
      <c r="DZ122" s="853"/>
    </row>
    <row r="123" spans="1:130" s="226" customFormat="1" ht="26.25" customHeight="1" x14ac:dyDescent="0.15">
      <c r="A123" s="878"/>
      <c r="B123" s="879"/>
      <c r="C123" s="882" t="s">
        <v>465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463</v>
      </c>
      <c r="AB123" s="838"/>
      <c r="AC123" s="838"/>
      <c r="AD123" s="838"/>
      <c r="AE123" s="839"/>
      <c r="AF123" s="840" t="s">
        <v>443</v>
      </c>
      <c r="AG123" s="838"/>
      <c r="AH123" s="838"/>
      <c r="AI123" s="838"/>
      <c r="AJ123" s="839"/>
      <c r="AK123" s="840" t="s">
        <v>443</v>
      </c>
      <c r="AL123" s="838"/>
      <c r="AM123" s="838"/>
      <c r="AN123" s="838"/>
      <c r="AO123" s="839"/>
      <c r="AP123" s="885" t="s">
        <v>463</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482</v>
      </c>
      <c r="BP123" s="939"/>
      <c r="BQ123" s="893">
        <v>36154736</v>
      </c>
      <c r="BR123" s="894"/>
      <c r="BS123" s="894"/>
      <c r="BT123" s="894"/>
      <c r="BU123" s="894"/>
      <c r="BV123" s="894">
        <v>36476953</v>
      </c>
      <c r="BW123" s="894"/>
      <c r="BX123" s="894"/>
      <c r="BY123" s="894"/>
      <c r="BZ123" s="894"/>
      <c r="CA123" s="894">
        <v>35571128</v>
      </c>
      <c r="CB123" s="894"/>
      <c r="CC123" s="894"/>
      <c r="CD123" s="894"/>
      <c r="CE123" s="894"/>
      <c r="CF123" s="804"/>
      <c r="CG123" s="805"/>
      <c r="CH123" s="805"/>
      <c r="CI123" s="805"/>
      <c r="CJ123" s="895"/>
      <c r="CK123" s="930"/>
      <c r="CL123" s="916"/>
      <c r="CM123" s="916"/>
      <c r="CN123" s="916"/>
      <c r="CO123" s="917"/>
      <c r="CP123" s="896" t="s">
        <v>403</v>
      </c>
      <c r="CQ123" s="897"/>
      <c r="CR123" s="897"/>
      <c r="CS123" s="897"/>
      <c r="CT123" s="897"/>
      <c r="CU123" s="897"/>
      <c r="CV123" s="897"/>
      <c r="CW123" s="897"/>
      <c r="CX123" s="897"/>
      <c r="CY123" s="897"/>
      <c r="CZ123" s="897"/>
      <c r="DA123" s="897"/>
      <c r="DB123" s="897"/>
      <c r="DC123" s="897"/>
      <c r="DD123" s="897"/>
      <c r="DE123" s="897"/>
      <c r="DF123" s="898"/>
      <c r="DG123" s="837" t="s">
        <v>443</v>
      </c>
      <c r="DH123" s="838"/>
      <c r="DI123" s="838"/>
      <c r="DJ123" s="838"/>
      <c r="DK123" s="839"/>
      <c r="DL123" s="840">
        <v>730025</v>
      </c>
      <c r="DM123" s="838"/>
      <c r="DN123" s="838"/>
      <c r="DO123" s="838"/>
      <c r="DP123" s="839"/>
      <c r="DQ123" s="840">
        <v>688472</v>
      </c>
      <c r="DR123" s="838"/>
      <c r="DS123" s="838"/>
      <c r="DT123" s="838"/>
      <c r="DU123" s="839"/>
      <c r="DV123" s="885">
        <v>7.1</v>
      </c>
      <c r="DW123" s="886"/>
      <c r="DX123" s="886"/>
      <c r="DY123" s="886"/>
      <c r="DZ123" s="887"/>
    </row>
    <row r="124" spans="1:130" s="226" customFormat="1" ht="26.25" customHeight="1" thickBot="1" x14ac:dyDescent="0.2">
      <c r="A124" s="878"/>
      <c r="B124" s="879"/>
      <c r="C124" s="882" t="s">
        <v>468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444</v>
      </c>
      <c r="AB124" s="838"/>
      <c r="AC124" s="838"/>
      <c r="AD124" s="838"/>
      <c r="AE124" s="839"/>
      <c r="AF124" s="840" t="s">
        <v>444</v>
      </c>
      <c r="AG124" s="838"/>
      <c r="AH124" s="838"/>
      <c r="AI124" s="838"/>
      <c r="AJ124" s="839"/>
      <c r="AK124" s="840" t="s">
        <v>444</v>
      </c>
      <c r="AL124" s="838"/>
      <c r="AM124" s="838"/>
      <c r="AN124" s="838"/>
      <c r="AO124" s="839"/>
      <c r="AP124" s="885" t="s">
        <v>442</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442</v>
      </c>
      <c r="BR124" s="892"/>
      <c r="BS124" s="892"/>
      <c r="BT124" s="892"/>
      <c r="BU124" s="892"/>
      <c r="BV124" s="892" t="s">
        <v>442</v>
      </c>
      <c r="BW124" s="892"/>
      <c r="BX124" s="892"/>
      <c r="BY124" s="892"/>
      <c r="BZ124" s="892"/>
      <c r="CA124" s="892" t="s">
        <v>442</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v>1173855</v>
      </c>
      <c r="DH124" s="821"/>
      <c r="DI124" s="821"/>
      <c r="DJ124" s="821"/>
      <c r="DK124" s="822"/>
      <c r="DL124" s="823">
        <v>218644</v>
      </c>
      <c r="DM124" s="821"/>
      <c r="DN124" s="821"/>
      <c r="DO124" s="821"/>
      <c r="DP124" s="822"/>
      <c r="DQ124" s="823">
        <v>193913</v>
      </c>
      <c r="DR124" s="821"/>
      <c r="DS124" s="821"/>
      <c r="DT124" s="821"/>
      <c r="DU124" s="822"/>
      <c r="DV124" s="909">
        <v>2</v>
      </c>
      <c r="DW124" s="910"/>
      <c r="DX124" s="910"/>
      <c r="DY124" s="910"/>
      <c r="DZ124" s="911"/>
    </row>
    <row r="125" spans="1:130" s="226" customFormat="1" ht="26.25" customHeight="1" x14ac:dyDescent="0.15">
      <c r="A125" s="878"/>
      <c r="B125" s="879"/>
      <c r="C125" s="882" t="s">
        <v>470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444</v>
      </c>
      <c r="AB125" s="838"/>
      <c r="AC125" s="838"/>
      <c r="AD125" s="838"/>
      <c r="AE125" s="839"/>
      <c r="AF125" s="840" t="s">
        <v>485</v>
      </c>
      <c r="AG125" s="838"/>
      <c r="AH125" s="838"/>
      <c r="AI125" s="838"/>
      <c r="AJ125" s="839"/>
      <c r="AK125" s="840" t="s">
        <v>485</v>
      </c>
      <c r="AL125" s="838"/>
      <c r="AM125" s="838"/>
      <c r="AN125" s="838"/>
      <c r="AO125" s="839"/>
      <c r="AP125" s="885" t="s">
        <v>416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486</v>
      </c>
      <c r="CL125" s="913"/>
      <c r="CM125" s="913"/>
      <c r="CN125" s="913"/>
      <c r="CO125" s="914"/>
      <c r="CP125" s="921" t="s">
        <v>487</v>
      </c>
      <c r="CQ125" s="866"/>
      <c r="CR125" s="866"/>
      <c r="CS125" s="866"/>
      <c r="CT125" s="866"/>
      <c r="CU125" s="866"/>
      <c r="CV125" s="866"/>
      <c r="CW125" s="866"/>
      <c r="CX125" s="866"/>
      <c r="CY125" s="866"/>
      <c r="CZ125" s="866"/>
      <c r="DA125" s="866"/>
      <c r="DB125" s="866"/>
      <c r="DC125" s="866"/>
      <c r="DD125" s="866"/>
      <c r="DE125" s="866"/>
      <c r="DF125" s="867"/>
      <c r="DG125" s="922" t="s">
        <v>444</v>
      </c>
      <c r="DH125" s="903"/>
      <c r="DI125" s="903"/>
      <c r="DJ125" s="903"/>
      <c r="DK125" s="903"/>
      <c r="DL125" s="903" t="s">
        <v>488</v>
      </c>
      <c r="DM125" s="903"/>
      <c r="DN125" s="903"/>
      <c r="DO125" s="903"/>
      <c r="DP125" s="903"/>
      <c r="DQ125" s="903" t="s">
        <v>443</v>
      </c>
      <c r="DR125" s="903"/>
      <c r="DS125" s="903"/>
      <c r="DT125" s="903"/>
      <c r="DU125" s="903"/>
      <c r="DV125" s="904" t="s">
        <v>489</v>
      </c>
      <c r="DW125" s="904"/>
      <c r="DX125" s="904"/>
      <c r="DY125" s="904"/>
      <c r="DZ125" s="905"/>
    </row>
    <row r="126" spans="1:130" s="226" customFormat="1" ht="26.25" customHeight="1" thickBot="1" x14ac:dyDescent="0.2">
      <c r="A126" s="878"/>
      <c r="B126" s="879"/>
      <c r="C126" s="882" t="s">
        <v>472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463</v>
      </c>
      <c r="AB126" s="838"/>
      <c r="AC126" s="838"/>
      <c r="AD126" s="838"/>
      <c r="AE126" s="839"/>
      <c r="AF126" s="840" t="s">
        <v>443</v>
      </c>
      <c r="AG126" s="838"/>
      <c r="AH126" s="838"/>
      <c r="AI126" s="838"/>
      <c r="AJ126" s="839"/>
      <c r="AK126" s="840" t="s">
        <v>490</v>
      </c>
      <c r="AL126" s="838"/>
      <c r="AM126" s="838"/>
      <c r="AN126" s="838"/>
      <c r="AO126" s="839"/>
      <c r="AP126" s="885" t="s">
        <v>485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491</v>
      </c>
      <c r="CQ126" s="808"/>
      <c r="CR126" s="808"/>
      <c r="CS126" s="808"/>
      <c r="CT126" s="808"/>
      <c r="CU126" s="808"/>
      <c r="CV126" s="808"/>
      <c r="CW126" s="808"/>
      <c r="CX126" s="808"/>
      <c r="CY126" s="808"/>
      <c r="CZ126" s="808"/>
      <c r="DA126" s="808"/>
      <c r="DB126" s="808"/>
      <c r="DC126" s="808"/>
      <c r="DD126" s="808"/>
      <c r="DE126" s="808"/>
      <c r="DF126" s="809"/>
      <c r="DG126" s="874" t="s">
        <v>444</v>
      </c>
      <c r="DH126" s="875"/>
      <c r="DI126" s="875"/>
      <c r="DJ126" s="875"/>
      <c r="DK126" s="875"/>
      <c r="DL126" s="875" t="s">
        <v>490</v>
      </c>
      <c r="DM126" s="875"/>
      <c r="DN126" s="875"/>
      <c r="DO126" s="875"/>
      <c r="DP126" s="875"/>
      <c r="DQ126" s="875" t="s">
        <v>489</v>
      </c>
      <c r="DR126" s="875"/>
      <c r="DS126" s="875"/>
      <c r="DT126" s="875"/>
      <c r="DU126" s="875"/>
      <c r="DV126" s="852" t="s">
        <v>416</v>
      </c>
      <c r="DW126" s="852"/>
      <c r="DX126" s="852"/>
      <c r="DY126" s="852"/>
      <c r="DZ126" s="853"/>
    </row>
    <row r="127" spans="1:130" s="226" customFormat="1" ht="26.25" customHeight="1" x14ac:dyDescent="0.15">
      <c r="A127" s="880"/>
      <c r="B127" s="881"/>
      <c r="C127" s="899" t="s">
        <v>492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493</v>
      </c>
      <c r="AB127" s="838"/>
      <c r="AC127" s="838"/>
      <c r="AD127" s="838"/>
      <c r="AE127" s="839"/>
      <c r="AF127" s="840" t="s">
        <v>494</v>
      </c>
      <c r="AG127" s="838"/>
      <c r="AH127" s="838"/>
      <c r="AI127" s="838"/>
      <c r="AJ127" s="839"/>
      <c r="AK127" s="840" t="s">
        <v>494</v>
      </c>
      <c r="AL127" s="838"/>
      <c r="AM127" s="838"/>
      <c r="AN127" s="838"/>
      <c r="AO127" s="839"/>
      <c r="AP127" s="885" t="s">
        <v>494</v>
      </c>
      <c r="AQ127" s="886"/>
      <c r="AR127" s="886"/>
      <c r="AS127" s="886"/>
      <c r="AT127" s="887"/>
      <c r="AU127" s="262"/>
      <c r="AV127" s="262"/>
      <c r="AW127" s="262"/>
      <c r="AX127" s="902" t="s">
        <v>495</v>
      </c>
      <c r="AY127" s="870"/>
      <c r="AZ127" s="870"/>
      <c r="BA127" s="870"/>
      <c r="BB127" s="870"/>
      <c r="BC127" s="870"/>
      <c r="BD127" s="870"/>
      <c r="BE127" s="871"/>
      <c r="BF127" s="869" t="s">
        <v>496</v>
      </c>
      <c r="BG127" s="870"/>
      <c r="BH127" s="870"/>
      <c r="BI127" s="870"/>
      <c r="BJ127" s="870"/>
      <c r="BK127" s="870"/>
      <c r="BL127" s="871"/>
      <c r="BM127" s="869" t="s">
        <v>497</v>
      </c>
      <c r="BN127" s="870"/>
      <c r="BO127" s="870"/>
      <c r="BP127" s="870"/>
      <c r="BQ127" s="870"/>
      <c r="BR127" s="870"/>
      <c r="BS127" s="871"/>
      <c r="BT127" s="869" t="s">
        <v>498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499</v>
      </c>
      <c r="CQ127" s="808"/>
      <c r="CR127" s="808"/>
      <c r="CS127" s="808"/>
      <c r="CT127" s="808"/>
      <c r="CU127" s="808"/>
      <c r="CV127" s="808"/>
      <c r="CW127" s="808"/>
      <c r="CX127" s="808"/>
      <c r="CY127" s="808"/>
      <c r="CZ127" s="808"/>
      <c r="DA127" s="808"/>
      <c r="DB127" s="808"/>
      <c r="DC127" s="808"/>
      <c r="DD127" s="808"/>
      <c r="DE127" s="808"/>
      <c r="DF127" s="809"/>
      <c r="DG127" s="874" t="s">
        <v>488</v>
      </c>
      <c r="DH127" s="875"/>
      <c r="DI127" s="875"/>
      <c r="DJ127" s="875"/>
      <c r="DK127" s="875"/>
      <c r="DL127" s="875" t="s">
        <v>490</v>
      </c>
      <c r="DM127" s="875"/>
      <c r="DN127" s="875"/>
      <c r="DO127" s="875"/>
      <c r="DP127" s="875"/>
      <c r="DQ127" s="875" t="s">
        <v>485</v>
      </c>
      <c r="DR127" s="875"/>
      <c r="DS127" s="875"/>
      <c r="DT127" s="875"/>
      <c r="DU127" s="875"/>
      <c r="DV127" s="852" t="s">
        <v>493</v>
      </c>
      <c r="DW127" s="852"/>
      <c r="DX127" s="852"/>
      <c r="DY127" s="852"/>
      <c r="DZ127" s="853"/>
    </row>
    <row r="128" spans="1:130" s="226" customFormat="1" ht="26.25" customHeight="1" thickBot="1" x14ac:dyDescent="0.2">
      <c r="A128" s="854" t="s">
        <v>500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501</v>
      </c>
      <c r="X128" s="856"/>
      <c r="Y128" s="856"/>
      <c r="Z128" s="857"/>
      <c r="AA128" s="858">
        <v>136824</v>
      </c>
      <c r="AB128" s="859"/>
      <c r="AC128" s="859"/>
      <c r="AD128" s="859"/>
      <c r="AE128" s="860"/>
      <c r="AF128" s="861">
        <v>138059</v>
      </c>
      <c r="AG128" s="859"/>
      <c r="AH128" s="859"/>
      <c r="AI128" s="859"/>
      <c r="AJ128" s="860"/>
      <c r="AK128" s="861">
        <v>118322</v>
      </c>
      <c r="AL128" s="859"/>
      <c r="AM128" s="859"/>
      <c r="AN128" s="859"/>
      <c r="AO128" s="860"/>
      <c r="AP128" s="862"/>
      <c r="AQ128" s="863"/>
      <c r="AR128" s="863"/>
      <c r="AS128" s="863"/>
      <c r="AT128" s="864"/>
      <c r="AU128" s="262"/>
      <c r="AV128" s="262"/>
      <c r="AW128" s="262"/>
      <c r="AX128" s="865" t="s">
        <v>502</v>
      </c>
      <c r="AY128" s="866"/>
      <c r="AZ128" s="866"/>
      <c r="BA128" s="866"/>
      <c r="BB128" s="866"/>
      <c r="BC128" s="866"/>
      <c r="BD128" s="866"/>
      <c r="BE128" s="867"/>
      <c r="BF128" s="844" t="s">
        <v>444</v>
      </c>
      <c r="BG128" s="845"/>
      <c r="BH128" s="845"/>
      <c r="BI128" s="845"/>
      <c r="BJ128" s="845"/>
      <c r="BK128" s="845"/>
      <c r="BL128" s="868"/>
      <c r="BM128" s="844">
        <v>13.03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503</v>
      </c>
      <c r="CQ128" s="786"/>
      <c r="CR128" s="786"/>
      <c r="CS128" s="786"/>
      <c r="CT128" s="786"/>
      <c r="CU128" s="786"/>
      <c r="CV128" s="786"/>
      <c r="CW128" s="786"/>
      <c r="CX128" s="786"/>
      <c r="CY128" s="786"/>
      <c r="CZ128" s="786"/>
      <c r="DA128" s="786"/>
      <c r="DB128" s="786"/>
      <c r="DC128" s="786"/>
      <c r="DD128" s="786"/>
      <c r="DE128" s="786"/>
      <c r="DF128" s="787"/>
      <c r="DG128" s="848">
        <v>1686</v>
      </c>
      <c r="DH128" s="849"/>
      <c r="DI128" s="849"/>
      <c r="DJ128" s="849"/>
      <c r="DK128" s="849"/>
      <c r="DL128" s="849">
        <v>5036</v>
      </c>
      <c r="DM128" s="849"/>
      <c r="DN128" s="849"/>
      <c r="DO128" s="849"/>
      <c r="DP128" s="849"/>
      <c r="DQ128" s="849">
        <v>3205</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504</v>
      </c>
      <c r="X129" s="835"/>
      <c r="Y129" s="835"/>
      <c r="Z129" s="836"/>
      <c r="AA129" s="837">
        <v>12991297</v>
      </c>
      <c r="AB129" s="838"/>
      <c r="AC129" s="838"/>
      <c r="AD129" s="838"/>
      <c r="AE129" s="839"/>
      <c r="AF129" s="840">
        <v>12604884</v>
      </c>
      <c r="AG129" s="838"/>
      <c r="AH129" s="838"/>
      <c r="AI129" s="838"/>
      <c r="AJ129" s="839"/>
      <c r="AK129" s="840">
        <v>12219881</v>
      </c>
      <c r="AL129" s="838"/>
      <c r="AM129" s="838"/>
      <c r="AN129" s="838"/>
      <c r="AO129" s="839"/>
      <c r="AP129" s="841"/>
      <c r="AQ129" s="842"/>
      <c r="AR129" s="842"/>
      <c r="AS129" s="842"/>
      <c r="AT129" s="843"/>
      <c r="AU129" s="264"/>
      <c r="AV129" s="264"/>
      <c r="AW129" s="264"/>
      <c r="AX129" s="807" t="s">
        <v>505</v>
      </c>
      <c r="AY129" s="808"/>
      <c r="AZ129" s="808"/>
      <c r="BA129" s="808"/>
      <c r="BB129" s="808"/>
      <c r="BC129" s="808"/>
      <c r="BD129" s="808"/>
      <c r="BE129" s="809"/>
      <c r="BF129" s="827" t="s">
        <v>506</v>
      </c>
      <c r="BG129" s="828"/>
      <c r="BH129" s="828"/>
      <c r="BI129" s="828"/>
      <c r="BJ129" s="828"/>
      <c r="BK129" s="828"/>
      <c r="BL129" s="829"/>
      <c r="BM129" s="827">
        <v>18.03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508</v>
      </c>
      <c r="X130" s="835"/>
      <c r="Y130" s="835"/>
      <c r="Z130" s="836"/>
      <c r="AA130" s="837">
        <v>2671297</v>
      </c>
      <c r="AB130" s="838"/>
      <c r="AC130" s="838"/>
      <c r="AD130" s="838"/>
      <c r="AE130" s="839"/>
      <c r="AF130" s="840">
        <v>2453587</v>
      </c>
      <c r="AG130" s="838"/>
      <c r="AH130" s="838"/>
      <c r="AI130" s="838"/>
      <c r="AJ130" s="839"/>
      <c r="AK130" s="840">
        <v>2462848</v>
      </c>
      <c r="AL130" s="838"/>
      <c r="AM130" s="838"/>
      <c r="AN130" s="838"/>
      <c r="AO130" s="839"/>
      <c r="AP130" s="841"/>
      <c r="AQ130" s="842"/>
      <c r="AR130" s="842"/>
      <c r="AS130" s="842"/>
      <c r="AT130" s="843"/>
      <c r="AU130" s="264"/>
      <c r="AV130" s="264"/>
      <c r="AW130" s="264"/>
      <c r="AX130" s="807" t="s">
        <v>509</v>
      </c>
      <c r="AY130" s="808"/>
      <c r="AZ130" s="808"/>
      <c r="BA130" s="808"/>
      <c r="BB130" s="808"/>
      <c r="BC130" s="808"/>
      <c r="BD130" s="808"/>
      <c r="BE130" s="809"/>
      <c r="BF130" s="810">
        <v>9.5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510</v>
      </c>
      <c r="X131" s="818"/>
      <c r="Y131" s="818"/>
      <c r="Z131" s="819"/>
      <c r="AA131" s="820">
        <v>10320000</v>
      </c>
      <c r="AB131" s="821"/>
      <c r="AC131" s="821"/>
      <c r="AD131" s="821"/>
      <c r="AE131" s="822"/>
      <c r="AF131" s="823">
        <v>10151297</v>
      </c>
      <c r="AG131" s="821"/>
      <c r="AH131" s="821"/>
      <c r="AI131" s="821"/>
      <c r="AJ131" s="822"/>
      <c r="AK131" s="823">
        <v>9757033</v>
      </c>
      <c r="AL131" s="821"/>
      <c r="AM131" s="821"/>
      <c r="AN131" s="821"/>
      <c r="AO131" s="822"/>
      <c r="AP131" s="824"/>
      <c r="AQ131" s="825"/>
      <c r="AR131" s="825"/>
      <c r="AS131" s="825"/>
      <c r="AT131" s="826"/>
      <c r="AU131" s="264"/>
      <c r="AV131" s="264"/>
      <c r="AW131" s="264"/>
      <c r="AX131" s="785" t="s">
        <v>511</v>
      </c>
      <c r="AY131" s="786"/>
      <c r="AZ131" s="786"/>
      <c r="BA131" s="786"/>
      <c r="BB131" s="786"/>
      <c r="BC131" s="786"/>
      <c r="BD131" s="786"/>
      <c r="BE131" s="787"/>
      <c r="BF131" s="788" t="s">
        <v>512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514</v>
      </c>
      <c r="W132" s="798"/>
      <c r="X132" s="798"/>
      <c r="Y132" s="798"/>
      <c r="Z132" s="799"/>
      <c r="AA132" s="800">
        <v>9.8091763570000001</v>
      </c>
      <c r="AB132" s="801"/>
      <c r="AC132" s="801"/>
      <c r="AD132" s="801"/>
      <c r="AE132" s="802"/>
      <c r="AF132" s="803">
        <v>9.7359874309999999</v>
      </c>
      <c r="AG132" s="801"/>
      <c r="AH132" s="801"/>
      <c r="AI132" s="801"/>
      <c r="AJ132" s="802"/>
      <c r="AK132" s="803">
        <v>9.1312287249999997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515</v>
      </c>
      <c r="W133" s="777"/>
      <c r="X133" s="777"/>
      <c r="Y133" s="777"/>
      <c r="Z133" s="778"/>
      <c r="AA133" s="779">
        <v>9.6999999999999993</v>
      </c>
      <c r="AB133" s="780"/>
      <c r="AC133" s="780"/>
      <c r="AD133" s="780"/>
      <c r="AE133" s="781"/>
      <c r="AF133" s="779">
        <v>9.4</v>
      </c>
      <c r="AG133" s="780"/>
      <c r="AH133" s="780"/>
      <c r="AI133" s="780"/>
      <c r="AJ133" s="781"/>
      <c r="AK133" s="779">
        <v>9.5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ObPV9LE8PxxTp7rYQ7jr9dSJWKM1ka7nce5dxLD4t5CynQ8YoPIv6jiAKp83w4yiCLBv0K8Pwg+JOb0U5vSg==" saltValue="K62L3YmWHlzYvnDgUJdw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naDf3hJaAF9aSiBSi8xDA6LSiLc8E6UIoCjFZTo/Gqh8nlLPhPzs8GJmOo0k5F62yD1qSgROEg45GXyUILpDg==" saltValue="G20mXauGB7/vxDF3H0t+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CVA1N6pbtCKgmw9Xghg9xcEj4MsQI5VBRFb5+5kDFx6SgqMjZPCmRc1GlZj/ubE7VWnoFORFEtRemaN9xQ9EA==" saltValue="7TE8cgUlfA5OKkI0PMBl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519</v>
      </c>
      <c r="AP7" s="283"/>
      <c r="AQ7" s="284" t="s">
        <v>520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521</v>
      </c>
      <c r="AQ8" s="290" t="s">
        <v>522</v>
      </c>
      <c r="AR8" s="291" t="s">
        <v>523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524</v>
      </c>
      <c r="AL9" s="1210"/>
      <c r="AM9" s="1210"/>
      <c r="AN9" s="1211"/>
      <c r="AO9" s="292">
        <v>3849447</v>
      </c>
      <c r="AP9" s="292">
        <v>133959</v>
      </c>
      <c r="AQ9" s="293">
        <v>82371</v>
      </c>
      <c r="AR9" s="294">
        <v>62.6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525</v>
      </c>
      <c r="AL10" s="1210"/>
      <c r="AM10" s="1210"/>
      <c r="AN10" s="1211"/>
      <c r="AO10" s="295">
        <v>353821</v>
      </c>
      <c r="AP10" s="295">
        <v>12313</v>
      </c>
      <c r="AQ10" s="296">
        <v>6066</v>
      </c>
      <c r="AR10" s="297">
        <v>103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526</v>
      </c>
      <c r="AL11" s="1210"/>
      <c r="AM11" s="1210"/>
      <c r="AN11" s="1211"/>
      <c r="AO11" s="295">
        <v>640</v>
      </c>
      <c r="AP11" s="295">
        <v>22</v>
      </c>
      <c r="AQ11" s="296">
        <v>9057</v>
      </c>
      <c r="AR11" s="297">
        <v>-99.8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527</v>
      </c>
      <c r="AL12" s="1210"/>
      <c r="AM12" s="1210"/>
      <c r="AN12" s="1211"/>
      <c r="AO12" s="295">
        <v>79404</v>
      </c>
      <c r="AP12" s="295">
        <v>2763</v>
      </c>
      <c r="AQ12" s="296">
        <v>875</v>
      </c>
      <c r="AR12" s="297">
        <v>215.8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528</v>
      </c>
      <c r="AL13" s="1210"/>
      <c r="AM13" s="1210"/>
      <c r="AN13" s="1211"/>
      <c r="AO13" s="295" t="s">
        <v>529</v>
      </c>
      <c r="AP13" s="295" t="s">
        <v>529</v>
      </c>
      <c r="AQ13" s="296" t="s">
        <v>529</v>
      </c>
      <c r="AR13" s="297" t="s">
        <v>529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530</v>
      </c>
      <c r="AL14" s="1210"/>
      <c r="AM14" s="1210"/>
      <c r="AN14" s="1211"/>
      <c r="AO14" s="295">
        <v>118041</v>
      </c>
      <c r="AP14" s="295">
        <v>4108</v>
      </c>
      <c r="AQ14" s="296">
        <v>3722</v>
      </c>
      <c r="AR14" s="297">
        <v>10.4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531</v>
      </c>
      <c r="AL15" s="1210"/>
      <c r="AM15" s="1210"/>
      <c r="AN15" s="1211"/>
      <c r="AO15" s="295">
        <v>30613</v>
      </c>
      <c r="AP15" s="295">
        <v>1065</v>
      </c>
      <c r="AQ15" s="296">
        <v>1782</v>
      </c>
      <c r="AR15" s="297">
        <v>-40.200000000000003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532</v>
      </c>
      <c r="AL16" s="1213"/>
      <c r="AM16" s="1213"/>
      <c r="AN16" s="1214"/>
      <c r="AO16" s="295">
        <v>-411915</v>
      </c>
      <c r="AP16" s="295">
        <v>-14334</v>
      </c>
      <c r="AQ16" s="296">
        <v>-7713</v>
      </c>
      <c r="AR16" s="297">
        <v>85.8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184</v>
      </c>
      <c r="AL17" s="1213"/>
      <c r="AM17" s="1213"/>
      <c r="AN17" s="1214"/>
      <c r="AO17" s="295">
        <v>4020051</v>
      </c>
      <c r="AP17" s="295">
        <v>139896</v>
      </c>
      <c r="AQ17" s="296">
        <v>96161</v>
      </c>
      <c r="AR17" s="297">
        <v>45.5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534</v>
      </c>
      <c r="AP20" s="303" t="s">
        <v>535</v>
      </c>
      <c r="AQ20" s="304" t="s">
        <v>536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537</v>
      </c>
      <c r="AL21" s="1207"/>
      <c r="AM21" s="1207"/>
      <c r="AN21" s="1208"/>
      <c r="AO21" s="307">
        <v>14.79</v>
      </c>
      <c r="AP21" s="308">
        <v>9.48</v>
      </c>
      <c r="AQ21" s="309">
        <v>5.31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538</v>
      </c>
      <c r="AL22" s="1207"/>
      <c r="AM22" s="1207"/>
      <c r="AN22" s="1208"/>
      <c r="AO22" s="312">
        <v>101.1</v>
      </c>
      <c r="AP22" s="313">
        <v>97.6</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540</v>
      </c>
      <c r="AO27" s="273"/>
      <c r="AP27" s="273"/>
      <c r="AQ27" s="273"/>
      <c r="AR27" s="273"/>
      <c r="AS27" s="273"/>
      <c r="AT27" s="273"/>
    </row>
    <row r="28" spans="1:46" ht="17.25" x14ac:dyDescent="0.15">
      <c r="A28" s="274" t="s">
        <v>541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519</v>
      </c>
      <c r="AP30" s="283"/>
      <c r="AQ30" s="284" t="s">
        <v>520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521</v>
      </c>
      <c r="AQ31" s="290" t="s">
        <v>522</v>
      </c>
      <c r="AR31" s="291" t="s">
        <v>523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543</v>
      </c>
      <c r="AL32" s="1198"/>
      <c r="AM32" s="1198"/>
      <c r="AN32" s="1199"/>
      <c r="AO32" s="322">
        <v>2784145</v>
      </c>
      <c r="AP32" s="322">
        <v>96887</v>
      </c>
      <c r="AQ32" s="323">
        <v>62678</v>
      </c>
      <c r="AR32" s="324">
        <v>54.6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544</v>
      </c>
      <c r="AL33" s="1198"/>
      <c r="AM33" s="1198"/>
      <c r="AN33" s="1199"/>
      <c r="AO33" s="322" t="s">
        <v>529</v>
      </c>
      <c r="AP33" s="322" t="s">
        <v>529</v>
      </c>
      <c r="AQ33" s="323" t="s">
        <v>529</v>
      </c>
      <c r="AR33" s="324" t="s">
        <v>529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545</v>
      </c>
      <c r="AL34" s="1198"/>
      <c r="AM34" s="1198"/>
      <c r="AN34" s="1199"/>
      <c r="AO34" s="322" t="s">
        <v>529</v>
      </c>
      <c r="AP34" s="322" t="s">
        <v>529</v>
      </c>
      <c r="AQ34" s="323">
        <v>19</v>
      </c>
      <c r="AR34" s="324" t="s">
        <v>529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546</v>
      </c>
      <c r="AL35" s="1198"/>
      <c r="AM35" s="1198"/>
      <c r="AN35" s="1199"/>
      <c r="AO35" s="322">
        <v>687962</v>
      </c>
      <c r="AP35" s="322">
        <v>23941</v>
      </c>
      <c r="AQ35" s="323">
        <v>17584</v>
      </c>
      <c r="AR35" s="324">
        <v>36.200000000000003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547</v>
      </c>
      <c r="AL36" s="1198"/>
      <c r="AM36" s="1198"/>
      <c r="AN36" s="1199"/>
      <c r="AO36" s="322" t="s">
        <v>529</v>
      </c>
      <c r="AP36" s="322" t="s">
        <v>529</v>
      </c>
      <c r="AQ36" s="323">
        <v>3772</v>
      </c>
      <c r="AR36" s="324" t="s">
        <v>529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548</v>
      </c>
      <c r="AL37" s="1198"/>
      <c r="AM37" s="1198"/>
      <c r="AN37" s="1199"/>
      <c r="AO37" s="322" t="s">
        <v>529</v>
      </c>
      <c r="AP37" s="322" t="s">
        <v>529</v>
      </c>
      <c r="AQ37" s="323">
        <v>765</v>
      </c>
      <c r="AR37" s="324" t="s">
        <v>529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549</v>
      </c>
      <c r="AL38" s="1201"/>
      <c r="AM38" s="1201"/>
      <c r="AN38" s="1202"/>
      <c r="AO38" s="325" t="s">
        <v>529</v>
      </c>
      <c r="AP38" s="325" t="s">
        <v>529</v>
      </c>
      <c r="AQ38" s="326">
        <v>1</v>
      </c>
      <c r="AR38" s="314" t="s">
        <v>529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550</v>
      </c>
      <c r="AL39" s="1201"/>
      <c r="AM39" s="1201"/>
      <c r="AN39" s="1202"/>
      <c r="AO39" s="322">
        <v>-118322</v>
      </c>
      <c r="AP39" s="322">
        <v>-4118</v>
      </c>
      <c r="AQ39" s="323">
        <v>-2998</v>
      </c>
      <c r="AR39" s="324">
        <v>37.4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551</v>
      </c>
      <c r="AL40" s="1198"/>
      <c r="AM40" s="1198"/>
      <c r="AN40" s="1199"/>
      <c r="AO40" s="322">
        <v>-2462848</v>
      </c>
      <c r="AP40" s="322">
        <v>-85706</v>
      </c>
      <c r="AQ40" s="323">
        <v>-59283</v>
      </c>
      <c r="AR40" s="324">
        <v>44.6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298</v>
      </c>
      <c r="AL41" s="1204"/>
      <c r="AM41" s="1204"/>
      <c r="AN41" s="1205"/>
      <c r="AO41" s="322">
        <v>890937</v>
      </c>
      <c r="AP41" s="322">
        <v>31004</v>
      </c>
      <c r="AQ41" s="323">
        <v>22539</v>
      </c>
      <c r="AR41" s="324">
        <v>37.6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519</v>
      </c>
      <c r="AN49" s="1192" t="s">
        <v>555</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556</v>
      </c>
      <c r="AO50" s="339" t="s">
        <v>557</v>
      </c>
      <c r="AP50" s="340" t="s">
        <v>558</v>
      </c>
      <c r="AQ50" s="341" t="s">
        <v>559</v>
      </c>
      <c r="AR50" s="342" t="s">
        <v>560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561</v>
      </c>
      <c r="AL51" s="335"/>
      <c r="AM51" s="343">
        <v>1931837</v>
      </c>
      <c r="AN51" s="344">
        <v>62329</v>
      </c>
      <c r="AO51" s="345">
        <v>19</v>
      </c>
      <c r="AP51" s="346">
        <v>84389</v>
      </c>
      <c r="AQ51" s="347">
        <v>19.7</v>
      </c>
      <c r="AR51" s="348">
        <v>-0.7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562</v>
      </c>
      <c r="AM52" s="351">
        <v>1084034</v>
      </c>
      <c r="AN52" s="352">
        <v>34976</v>
      </c>
      <c r="AO52" s="353">
        <v>42.3</v>
      </c>
      <c r="AP52" s="354">
        <v>44339</v>
      </c>
      <c r="AQ52" s="355">
        <v>17.2</v>
      </c>
      <c r="AR52" s="356">
        <v>25.1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563</v>
      </c>
      <c r="AL53" s="335"/>
      <c r="AM53" s="343">
        <v>2875709</v>
      </c>
      <c r="AN53" s="344">
        <v>94555</v>
      </c>
      <c r="AO53" s="345">
        <v>51.7</v>
      </c>
      <c r="AP53" s="346">
        <v>83623</v>
      </c>
      <c r="AQ53" s="347">
        <v>-0.9</v>
      </c>
      <c r="AR53" s="348">
        <v>52.6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562</v>
      </c>
      <c r="AM54" s="351">
        <v>2187464</v>
      </c>
      <c r="AN54" s="352">
        <v>71925</v>
      </c>
      <c r="AO54" s="353">
        <v>105.6</v>
      </c>
      <c r="AP54" s="354">
        <v>48787</v>
      </c>
      <c r="AQ54" s="355">
        <v>10</v>
      </c>
      <c r="AR54" s="356">
        <v>95.6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564</v>
      </c>
      <c r="AL55" s="335"/>
      <c r="AM55" s="343">
        <v>5403166</v>
      </c>
      <c r="AN55" s="344">
        <v>181406</v>
      </c>
      <c r="AO55" s="345">
        <v>91.9</v>
      </c>
      <c r="AP55" s="346">
        <v>87974</v>
      </c>
      <c r="AQ55" s="347">
        <v>5.2</v>
      </c>
      <c r="AR55" s="348">
        <v>86.7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562</v>
      </c>
      <c r="AM56" s="351">
        <v>4695743</v>
      </c>
      <c r="AN56" s="352">
        <v>157655</v>
      </c>
      <c r="AO56" s="353">
        <v>119.2</v>
      </c>
      <c r="AP56" s="354">
        <v>48183</v>
      </c>
      <c r="AQ56" s="355">
        <v>-1.2</v>
      </c>
      <c r="AR56" s="356">
        <v>120.4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565</v>
      </c>
      <c r="AL57" s="335"/>
      <c r="AM57" s="343">
        <v>2731734</v>
      </c>
      <c r="AN57" s="344">
        <v>93138</v>
      </c>
      <c r="AO57" s="345">
        <v>-48.7</v>
      </c>
      <c r="AP57" s="346">
        <v>78864</v>
      </c>
      <c r="AQ57" s="347">
        <v>-10.4</v>
      </c>
      <c r="AR57" s="348">
        <v>-38.299999999999997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562</v>
      </c>
      <c r="AM58" s="351">
        <v>1390498</v>
      </c>
      <c r="AN58" s="352">
        <v>47409</v>
      </c>
      <c r="AO58" s="353">
        <v>-69.900000000000006</v>
      </c>
      <c r="AP58" s="354">
        <v>46136</v>
      </c>
      <c r="AQ58" s="355">
        <v>-4.2</v>
      </c>
      <c r="AR58" s="356">
        <v>-65.7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566</v>
      </c>
      <c r="AL59" s="335"/>
      <c r="AM59" s="343">
        <v>2816502</v>
      </c>
      <c r="AN59" s="344">
        <v>98013</v>
      </c>
      <c r="AO59" s="345">
        <v>5.2</v>
      </c>
      <c r="AP59" s="346">
        <v>85042</v>
      </c>
      <c r="AQ59" s="347">
        <v>7.8</v>
      </c>
      <c r="AR59" s="348">
        <v>-2.6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562</v>
      </c>
      <c r="AM60" s="351">
        <v>1764788</v>
      </c>
      <c r="AN60" s="352">
        <v>61414</v>
      </c>
      <c r="AO60" s="353">
        <v>29.5</v>
      </c>
      <c r="AP60" s="354">
        <v>50806</v>
      </c>
      <c r="AQ60" s="355">
        <v>10.1</v>
      </c>
      <c r="AR60" s="356">
        <v>19.399999999999999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567</v>
      </c>
      <c r="AL61" s="357"/>
      <c r="AM61" s="358">
        <v>3151790</v>
      </c>
      <c r="AN61" s="359">
        <v>105888</v>
      </c>
      <c r="AO61" s="360">
        <v>23.8</v>
      </c>
      <c r="AP61" s="361">
        <v>83978</v>
      </c>
      <c r="AQ61" s="362">
        <v>4.3</v>
      </c>
      <c r="AR61" s="348">
        <v>19.5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562</v>
      </c>
      <c r="AM62" s="351">
        <v>2224505</v>
      </c>
      <c r="AN62" s="352">
        <v>74676</v>
      </c>
      <c r="AO62" s="353">
        <v>45.3</v>
      </c>
      <c r="AP62" s="354">
        <v>47650</v>
      </c>
      <c r="AQ62" s="355">
        <v>6.4</v>
      </c>
      <c r="AR62" s="356">
        <v>38.9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sJVW7KtwTXi/8FKQjbZs1LynWgHJiMyKpg4mCpLFh2Scx/9or/1vgyO8tCbu1pdVy0J4gG/akuAZUt8yfzeqw==" saltValue="pmlMhS219Bg0788Q1rm3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vzqD7X8OA0q2GGZTCRUhcPB6GkimdZCGr7zWdtYM1AgXxMIn7UmCybTE/YzQydCiKs0TBL7H9479K3YqJKemA==" saltValue="2zdKD+LuJUI8VoDnm4Rd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0Fq69U564WWxAbg9Qv0gPz5oIO0LQmSuX/yNGwXlxKHomynadl7liWQkiLhVmnlFbIDmUxdZs/B45jZOc1reA==" saltValue="m6TfkolDz+q/wy6Zph6O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15" t="s">
        <v>3</v>
      </c>
      <c r="D47" s="1215"/>
      <c r="E47" s="1216"/>
      <c r="F47" s="11">
        <v>47.6</v>
      </c>
      <c r="G47" s="12">
        <v>49.84</v>
      </c>
      <c r="H47" s="12">
        <v>50.6</v>
      </c>
      <c r="I47" s="12">
        <v>51.35</v>
      </c>
      <c r="J47" s="13">
        <v>34.33</v>
      </c>
    </row>
    <row r="48" spans="2:10" ht="57.75" customHeight="1" x14ac:dyDescent="0.15">
      <c r="B48" s="14"/>
      <c r="C48" s="1217" t="s">
        <v>4</v>
      </c>
      <c r="D48" s="1217"/>
      <c r="E48" s="1218"/>
      <c r="F48" s="15">
        <v>2.69</v>
      </c>
      <c r="G48" s="16">
        <v>2.59</v>
      </c>
      <c r="H48" s="16">
        <v>2.9</v>
      </c>
      <c r="I48" s="16">
        <v>3.44</v>
      </c>
      <c r="J48" s="17">
        <v>3.34</v>
      </c>
    </row>
    <row r="49" spans="2:10" ht="57.75" customHeight="1" thickBot="1" x14ac:dyDescent="0.2">
      <c r="B49" s="18"/>
      <c r="C49" s="1219" t="s">
        <v>5</v>
      </c>
      <c r="D49" s="1219"/>
      <c r="E49" s="1220"/>
      <c r="F49" s="19">
        <v>5.62</v>
      </c>
      <c r="G49" s="20">
        <v>1.38</v>
      </c>
      <c r="H49" s="20">
        <v>1.3</v>
      </c>
      <c r="I49" s="20" t="s">
        <v>576</v>
      </c>
      <c r="J49" s="21" t="s">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jzRn7ZQf4mSJyc7RpQptS4zRz7n9aMDqq0hMIu0PZJKWJSNv9BIl3A91j1eK5C0IQW6lWKZcglqEUWJbgPZTA==" saltValue="uia2902fT0B247BQfkjz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2019-03-11T23:39:30Z</cp:lastPrinted>
  <dcterms:created xsi:type="dcterms:W3CDTF">2019-02-14T05:16:43Z</dcterms:created>
  <dcterms:modified xsi:type="dcterms:W3CDTF">2019-11-01T04:32:49Z</dcterms:modified>
  <cp:category/>
</cp:coreProperties>
</file>