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15360" windowHeight="7635" tabRatio="8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<sst xmlns="http://schemas.openxmlformats.org/spreadsheetml/2006/main" count="1124" uniqueCount="602">
  <si>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</si>
  <si>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</si>
  <si>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</si>
  <si>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</si>
  <si>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</si>
  <si>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</si>
  <si>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</si>
  <si>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</si>
  <si>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</si>
  <si>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</si>
  <si>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</si>
  <si>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</si>
  <si>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</si>
  <si>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</si>
  <si>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</si>
  <si>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</si>
  <si>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</si>
  <si>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</si>
  <si>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</si>
  <si>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</si>
  <si>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</si>
  <si>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</si>
  <si>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</si>
  <si>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</si>
  <si>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</si>
  <si>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</si>
  <si>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</si>
  <si>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</si>
  <si>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</si>
  <si>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</si>
  <si>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</si>
  <si>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</si>
  <si>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</si>
  <si>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</si>
  <si>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</si>
  <si>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</si>
  <si>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</si>
  <si>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</si>
  <si>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</si>
  <si>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</si>
  <si>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</si>
  <si>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</si>
  <si>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</si>
  <si>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</si>
  <si>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</si>
  <si>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</si>
  <si>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</si>
  <si>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</si>
  <si>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</si>
  <si>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</si>
  <si>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</si>
  <si>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</si>
  <si>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</si>
  <si>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</si>
  <si>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</si>
  <si>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</si>
  <si>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</si>
  <si>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</si>
  <si>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</si>
  <si>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</si>
  <si>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</si>
  <si>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</si>
  <si>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</si>
  <si>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</si>
  <si>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</si>
  <si>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</si>
  <si>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</si>
  <si>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</si>
  <si>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</si>
  <si>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</si>
  <si>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</si>
  <si>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</si>
  <si>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</si>
  <si>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</si>
  <si>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</si>
  <si>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</si>
  <si>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</si>
  <si>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</si>
  <si>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</si>
  <si>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</si>
  <si>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</si>
  <si>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</si>
  <si>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</si>
  <si>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</si>
  <si>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</si>
  <si>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</si>
  <si>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</si>
  <si>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</si>
  <si>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</si>
  <si>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</si>
  <si>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</si>
  <si>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</si>
  <si>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</si>
  <si>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</si>
  <si>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</si>
  <si>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</si>
  <si>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</si>
  <si>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</si>
  <si>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</si>
  <si>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</si>
  <si>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</si>
  <si>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</si>
  <si>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</si>
  <si>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</si>
  <si>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</si>
  <si>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</si>
  <si>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</si>
  <si>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</si>
  <si>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</si>
  <si>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</si>
  <si>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</si>
  <si>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</si>
  <si>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</si>
  <si>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</si>
  <si>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</si>
  <si>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</si>
  <si>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</si>
  <si>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</si>
  <si>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</si>
  <si>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</si>
  <si>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</si>
  <si>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</si>
  <si>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</si>
  <si>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</si>
  <si>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</si>
  <si>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</si>
  <si>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</si>
  <si>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</si>
  <si>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</si>
  <si>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</si>
  <si>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</si>
  <si>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</si>
  <si>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</si>
  <si>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</si>
  <si>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</si>
  <si>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</si>
  <si>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</si>
  <si>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</si>
  <si>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</si>
  <si>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</si>
  <si>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</si>
  <si>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</si>
  <si>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</si>
  <si>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</si>
  <si>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</si>
  <si>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</si>
  <si>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</si>
  <si>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</si>
  <si>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</si>
  <si>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</si>
  <si>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</si>
  <si>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</si>
  <si>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</si>
  <si>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</si>
  <si>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</si>
  <si>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</si>
  <si>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</si>
  <si>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</si>
  <si>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</si>
  <si>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</si>
  <si>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</si>
  <si>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</si>
  <si>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</si>
  <si>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</si>
  <si>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</si>
  <si>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</si>
  <si>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</si>
  <si>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</si>
  <si>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</si>
  <si>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</si>
  <si>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</si>
  <si>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</si>
  <si>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</si>
  <si>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</si>
  <si>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</si>
  <si>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</si>
  <si>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</si>
  <si>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</si>
  <si>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</si>
  <si>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</si>
  <si>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</si>
  <si>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</si>
  <si>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</si>
  <si>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</si>
  <si>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</si>
  <si>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</si>
  <si>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</si>
  <si>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</si>
  <si>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</si>
  <si>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</si>
  <si>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</si>
  <si>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</si>
  <si>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</si>
  <si>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</si>
  <si>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</si>
  <si>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</si>
  <si>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</si>
  <si>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</si>
  <si>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</si>
  <si>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</si>
  <si>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</si>
  <si>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</si>
  <si>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</si>
  <si>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</si>
  <si>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</si>
  <si>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</si>
  <si>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</si>
  <si>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</si>
  <si>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</si>
  <si>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</si>
  <si>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</si>
  <si>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大分県豊後大野市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</si>
  <si>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</si>
  <si>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</si>
  <si>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</si>
  <si>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</si>
  <si>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</si>
  <si>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</si>
  <si>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</si>
  <si>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</si>
  <si>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</si>
  <si>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</si>
  <si>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</si>
  <si>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</si>
  <si>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</si>
  <si>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</si>
  <si>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</si>
  <si>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</si>
  <si>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</si>
  <si>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</si>
  <si>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</si>
  <si>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</si>
  <si>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</si>
  <si>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</si>
  <si>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</si>
  <si>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</si>
  <si>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</si>
  <si>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</si>
  <si>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</si>
  <si>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</si>
  <si>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</si>
  <si>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</si>
  <si>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</si>
  <si>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</si>
  <si>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</si>
  <si>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</si>
  <si>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</si>
  <si>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</si>
  <si>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</si>
  <si>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</si>
  <si>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</si>
  <si>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</si>
  <si>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</si>
  <si>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</si>
  <si>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</si>
  <si>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</si>
  <si>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</si>
  <si>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</si>
  <si>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</si>
  <si>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</si>
  <si>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</si>
  <si>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</si>
  <si>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</si>
  <si>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</si>
  <si>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</si>
  <si>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</si>
  <si>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</si>
  <si>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</si>
  <si>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</si>
  <si>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</si>
  <si>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</si>
  <si>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</si>
  <si>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</si>
  <si>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</si>
  <si>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</si>
  <si>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</si>
  <si>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</si>
  <si>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</si>
  <si>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</si>
  <si>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</si>
  <si>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</si>
  <si>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</si>
  <si>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</si>
  <si>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</si>
  <si>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</si>
  <si>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</si>
  <si>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</si>
  <si>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</si>
  <si>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</si>
  <si>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</si>
  <si>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</si>
  <si>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</si>
  <si>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</si>
  <si>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</si>
  <si>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</si>
  <si>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</si>
  <si>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</si>
  <si>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</si>
  <si>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</si>
  <si>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</si>
  <si>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</si>
  <si>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</si>
  <si>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</si>
  <si>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</si>
  <si>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</si>
  <si>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</si>
  <si>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</si>
  <si>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</si>
  <si>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</si>
  <si>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</si>
  <si>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</si>
  <si>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</si>
  <si>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</si>
  <si>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</si>
  <si>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</si>
  <si>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</si>
  <si>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</si>
  <si>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</si>
  <si>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</si>
  <si>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</si>
  <si>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</si>
  <si>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</si>
  <si>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</si>
  <si>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</si>
  <si>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</si>
  <si>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</si>
  <si>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</si>
  <si>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</si>
  <si>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</si>
  <si>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</si>
  <si>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</si>
  <si>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</si>
  <si>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</si>
  <si>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</si>
  <si>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</si>
  <si>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</si>
  <si>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</si>
  <si>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</si>
  <si>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</si>
  <si>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</si>
  <si>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</si>
  <si>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</si>
  <si>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</si>
  <si>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</si>
  <si>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</si>
  <si>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</si>
  <si>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</si>
  <si>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</si>
  <si>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</si>
  <si>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</si>
  <si>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</si>
  <si>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</si>
  <si>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</si>
  <si>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</si>
  <si>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</si>
  <si>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</si>
  <si>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</si>
  <si>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</si>
  <si>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</si>
  <si>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</si>
  <si>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</si>
  <si>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大分県豊後大野市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</si>
  <si>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</si>
  <si>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</si>
  <si>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</si>
  <si>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</si>
  <si>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</si>
  <si>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</si>
  <si>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</si>
  <si>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</si>
  <si>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</si>
  <si>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</si>
  <si>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</si>
  <si>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</si>
  <si>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</si>
  <si>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</si>
  <si>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</si>
  <si>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</si>
  <si>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</si>
  <si>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</si>
  <si>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</si>
  <si>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</si>
  <si>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</si>
  <si>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</si>
  <si>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</si>
  <si>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</si>
  <si>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</si>
  <si>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</si>
  <si>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</si>
  <si>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</si>
  <si>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</si>
  <si>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</si>
  <si>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</si>
  <si>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</si>
  <si>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</si>
  <si>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</si>
  <si>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</si>
  <si>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</si>
  <si>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</si>
  <si>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法適用企業</t>
    <phoneticPr fontId="5"/>
  </si>
  <si>
    <t>病院事業特別会計</t>
    <phoneticPr fontId="5"/>
  </si>
  <si>
    <t>農業集落排水特別会計</t>
    <phoneticPr fontId="5"/>
  </si>
  <si>
    <t>法非適用企業</t>
    <phoneticPr fontId="5"/>
  </si>
  <si>
    <t>公共下水道特別会計</t>
    <phoneticPr fontId="5"/>
  </si>
  <si>
    <t>浄化槽施設特別会計</t>
    <phoneticPr fontId="5"/>
  </si>
  <si>
    <t>簡易水道特別会計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</si>
  <si>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</si>
  <si>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</si>
  <si>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</si>
  <si>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</si>
  <si>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</si>
  <si>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</si>
  <si>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</si>
  <si>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</si>
  <si>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</si>
  <si>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</si>
  <si>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</si>
  <si>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</si>
  <si>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</si>
  <si>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</si>
  <si>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</si>
  <si>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</si>
  <si>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</si>
  <si>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</si>
  <si>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</si>
  <si>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</si>
  <si>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</si>
  <si>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</si>
  <si>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</si>
  <si>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</si>
  <si>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</si>
  <si>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</si>
  <si>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</si>
  <si>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</si>
  <si>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</si>
  <si>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</si>
  <si>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</si>
  <si>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</si>
  <si>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</si>
  <si>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</si>
  <si>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</si>
  <si>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</si>
  <si>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</si>
  <si>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</si>
  <si>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</si>
  <si>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</si>
  <si>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</si>
  <si>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</si>
  <si>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</si>
  <si>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</si>
  <si>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</si>
  <si>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</si>
  <si>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</si>
  <si>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</si>
  <si>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</si>
  <si>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</si>
  <si>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</si>
  <si>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</si>
  <si>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</si>
  <si>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</si>
  <si>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</si>
  <si>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</si>
  <si>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</si>
  <si>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</si>
  <si>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</si>
  <si>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</si>
  <si>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</si>
  <si>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</si>
  <si>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</si>
  <si>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</si>
  <si>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</si>
  <si>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</si>
  <si>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</si>
  <si>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</si>
  <si>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</si>
  <si>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</si>
  <si>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</si>
  <si>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</si>
  <si>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</si>
  <si>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</si>
  <si>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</si>
  <si>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</si>
  <si>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</si>
  <si>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</si>
  <si>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</si>
  <si>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</si>
  <si>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</si>
  <si>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</si>
  <si>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</si>
  <si>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</si>
  <si>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</si>
  <si>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</si>
  <si>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</si>
  <si>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</si>
  <si>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</si>
  <si>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</si>
  <si>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</si>
  <si>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</si>
  <si>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</si>
  <si>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</si>
  <si>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</si>
  <si>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</si>
  <si>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</si>
  <si>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</si>
  <si>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</si>
  <si>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</si>
  <si>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</si>
  <si>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</si>
  <si>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</si>
  <si>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</si>
  <si>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</si>
  <si>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</si>
  <si>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</si>
  <si>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</si>
  <si>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</si>
  <si>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</si>
  <si>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</si>
  <si>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</si>
  <si>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</si>
  <si>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</si>
  <si>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</si>
  <si>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</si>
  <si>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</si>
  <si>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</si>
  <si>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</si>
  <si>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</si>
  <si>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</si>
  <si>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</si>
  <si>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</si>
  <si>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</si>
  <si>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</si>
  <si>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</si>
  <si>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</si>
  <si>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</si>
  <si>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</si>
  <si>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</si>
  <si>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</si>
  <si>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</si>
  <si>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</si>
  <si>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</si>
  <si>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</si>
  <si>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</si>
  <si>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</si>
  <si>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</si>
  <si>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</si>
  <si>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</si>
  <si>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</si>
  <si>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</si>
  <si>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</si>
  <si>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</si>
  <si>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</si>
  <si>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</si>
  <si>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</si>
  <si>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0.46</t>
  </si>
  <si>
    <t>▲ 9.33</t>
  </si>
  <si>
    <t>病院事業特別会計</t>
  </si>
  <si>
    <t>一般会計</t>
  </si>
  <si>
    <t>上水道特別会計</t>
  </si>
  <si>
    <t>国民健康保険特別会計</t>
  </si>
  <si>
    <t>介護保険特別会計</t>
  </si>
  <si>
    <t>簡易水道特別会計</t>
  </si>
  <si>
    <t>農業集落排水特別会計</t>
  </si>
  <si>
    <t>太陽光発電事業特別会計</t>
  </si>
  <si>
    <t>その他会計（赤字）</t>
  </si>
  <si>
    <t>その他会計（黒字）</t>
  </si>
  <si>
    <t>基金から1,048百万円繰入</t>
    <phoneticPr fontId="2"/>
  </si>
  <si>
    <t>大分県退職手当組合</t>
  </si>
  <si>
    <t>大分県消防補償等組合</t>
  </si>
  <si>
    <t>大分県市町村会館管理組合</t>
  </si>
  <si>
    <t>大分県後期高齢者医療広域連合（普通会計）</t>
  </si>
  <si>
    <t>大分県後期高齢者医療広域連合（後期高齢者医療事業会計）</t>
  </si>
  <si>
    <t>基金から6百万円繰入</t>
    <phoneticPr fontId="2"/>
  </si>
  <si>
    <t>基金から2百万円繰入</t>
    <phoneticPr fontId="2"/>
  </si>
  <si>
    <t>基金から27百万円繰入</t>
    <phoneticPr fontId="2"/>
  </si>
  <si>
    <t>基金からの繰入なし</t>
    <rPh sb="0" eb="2">
      <t>キキン</t>
    </rPh>
    <rPh sb="5" eb="7">
      <t>クリイレ</t>
    </rPh>
    <phoneticPr fontId="2"/>
  </si>
  <si>
    <t>豊後大野市土地開発公社</t>
  </si>
  <si>
    <t>豊後大野市農林業振興公社</t>
  </si>
  <si>
    <t>大分県農業農村振興公社</t>
  </si>
  <si>
    <t>ぶんごおおのエナジー</t>
    <phoneticPr fontId="2"/>
  </si>
  <si>
    <t>-</t>
    <phoneticPr fontId="2"/>
  </si>
  <si>
    <t>公共施設整備基金</t>
    <phoneticPr fontId="11"/>
  </si>
  <si>
    <t>地域振興基金</t>
    <phoneticPr fontId="2"/>
  </si>
  <si>
    <t>地域福祉基金</t>
    <phoneticPr fontId="2"/>
  </si>
  <si>
    <t>子ども医療費助成基金</t>
    <phoneticPr fontId="2"/>
  </si>
  <si>
    <t>担い手確保育成基金</t>
    <phoneticPr fontId="2"/>
  </si>
  <si>
    <t>大分県交通災害共済組合（交通災害共済事業会計）</t>
    <rPh sb="12" eb="14">
      <t>コウツウ</t>
    </rPh>
    <rPh sb="14" eb="16">
      <t>サイガイ</t>
    </rPh>
    <rPh sb="16" eb="18">
      <t>キョウサイ</t>
    </rPh>
    <rPh sb="18" eb="20">
      <t>ジギョウ</t>
    </rPh>
    <rPh sb="20" eb="22">
      <t>カイケイ</t>
    </rPh>
    <phoneticPr fontId="2"/>
  </si>
  <si>
    <t>県所管第三セクター</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</si>
  <si>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</si>
  <si>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</si>
  <si>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</si>
  <si>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</si>
  <si>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</si>
  <si>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有形固定資産減価償却率は、平成27・28年度において類似団体より高い水準にあった。
今後は、公共施設等総合管理計画に基づき、それぞれの公共施設の維持管理、除却等を適切に取り組んでいく。</t>
    <rPh sb="0" eb="2">
      <t>ユウケイ</t>
    </rPh>
    <rPh sb="2" eb="4">
      <t>コテイ</t>
    </rPh>
    <rPh sb="4" eb="6">
      <t>シサン</t>
    </rPh>
    <rPh sb="6" eb="7">
      <t>ゲン</t>
    </rPh>
    <rPh sb="7" eb="8">
      <t>アタイ</t>
    </rPh>
    <rPh sb="8" eb="11">
      <t>ショウキャクリツ</t>
    </rPh>
    <rPh sb="13" eb="15">
      <t>ヘイセイ</t>
    </rPh>
    <rPh sb="20" eb="22">
      <t>ネンド</t>
    </rPh>
    <rPh sb="26" eb="28">
      <t>ルイジ</t>
    </rPh>
    <rPh sb="28" eb="30">
      <t>ダンタイ</t>
    </rPh>
    <rPh sb="32" eb="33">
      <t>タカ</t>
    </rPh>
    <rPh sb="34" eb="36">
      <t>スイジュン</t>
    </rPh>
    <rPh sb="42" eb="44">
      <t>コンゴ</t>
    </rPh>
    <rPh sb="46" eb="48">
      <t>コウキョウ</t>
    </rPh>
    <rPh sb="48" eb="50">
      <t>シセツ</t>
    </rPh>
    <rPh sb="50" eb="51">
      <t>ナド</t>
    </rPh>
    <rPh sb="51" eb="53">
      <t>ソウゴウ</t>
    </rPh>
    <rPh sb="53" eb="55">
      <t>カンリ</t>
    </rPh>
    <rPh sb="55" eb="57">
      <t>ケイカク</t>
    </rPh>
    <rPh sb="58" eb="59">
      <t>モト</t>
    </rPh>
    <rPh sb="67" eb="69">
      <t>コウキョウ</t>
    </rPh>
    <rPh sb="69" eb="71">
      <t>シセツ</t>
    </rPh>
    <rPh sb="72" eb="74">
      <t>イジ</t>
    </rPh>
    <rPh sb="74" eb="76">
      <t>カンリ</t>
    </rPh>
    <rPh sb="77" eb="79">
      <t>ジョキャク</t>
    </rPh>
    <rPh sb="79" eb="80">
      <t>トウ</t>
    </rPh>
    <rPh sb="81" eb="83">
      <t>テキセツ</t>
    </rPh>
    <rPh sb="84" eb="85">
      <t>ト</t>
    </rPh>
    <rPh sb="86" eb="87">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</si>
  <si>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</si>
  <si>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</si>
  <si>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</si>
  <si>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</si>
  <si>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</si>
  <si>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</si>
  <si>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のいずれも類似団体を大きく下回っている。その要因として分母である標準財政規模が前年度に比べ減少したものの、分子の基礎数値である地方債残高が減少したこと（地方債の新規発行抑制等によるもの）や財政調整基金等の充当可能基金残高が増加したことがあげられる。
今後も、行財政計画を推進し、財政の健全化に努める。</t>
    <rPh sb="0" eb="2">
      <t>ショウライ</t>
    </rPh>
    <rPh sb="2" eb="4">
      <t>フタン</t>
    </rPh>
    <rPh sb="4" eb="6">
      <t>ヒリツ</t>
    </rPh>
    <rPh sb="7" eb="9">
      <t>ジッシツ</t>
    </rPh>
    <rPh sb="9" eb="11">
      <t>コウサイ</t>
    </rPh>
    <rPh sb="11" eb="12">
      <t>ヒ</t>
    </rPh>
    <rPh sb="12" eb="14">
      <t>ヒリツ</t>
    </rPh>
    <rPh sb="19" eb="21">
      <t>ルイジ</t>
    </rPh>
    <rPh sb="21" eb="23">
      <t>ダンタイ</t>
    </rPh>
    <rPh sb="24" eb="25">
      <t>オオ</t>
    </rPh>
    <rPh sb="27" eb="29">
      <t>シタマワ</t>
    </rPh>
    <rPh sb="36" eb="38">
      <t>ヨウイン</t>
    </rPh>
    <rPh sb="41" eb="43">
      <t>ブンボ</t>
    </rPh>
    <rPh sb="46" eb="48">
      <t>ヒョウジュン</t>
    </rPh>
    <rPh sb="48" eb="50">
      <t>ザイセイ</t>
    </rPh>
    <rPh sb="50" eb="52">
      <t>キボ</t>
    </rPh>
    <rPh sb="53" eb="56">
      <t>ゼンネンド</t>
    </rPh>
    <rPh sb="57" eb="58">
      <t>クラ</t>
    </rPh>
    <rPh sb="59" eb="61">
      <t>ゲンショウ</t>
    </rPh>
    <rPh sb="67" eb="69">
      <t>ブンシ</t>
    </rPh>
    <rPh sb="70" eb="72">
      <t>キソ</t>
    </rPh>
    <rPh sb="72" eb="74">
      <t>スウチ</t>
    </rPh>
    <rPh sb="77" eb="80">
      <t>チホウサイ</t>
    </rPh>
    <rPh sb="80" eb="82">
      <t>ザンダカ</t>
    </rPh>
    <rPh sb="83" eb="85">
      <t>ゲンショウ</t>
    </rPh>
    <rPh sb="90" eb="93">
      <t>チホウサイ</t>
    </rPh>
    <rPh sb="94" eb="96">
      <t>シンキ</t>
    </rPh>
    <rPh sb="96" eb="98">
      <t>ハッコウ</t>
    </rPh>
    <rPh sb="98" eb="100">
      <t>ヨクセイ</t>
    </rPh>
    <rPh sb="100" eb="101">
      <t>トウ</t>
    </rPh>
    <rPh sb="108" eb="110">
      <t>ザイセイ</t>
    </rPh>
    <rPh sb="110" eb="112">
      <t>チョウセイ</t>
    </rPh>
    <rPh sb="112" eb="114">
      <t>キキン</t>
    </rPh>
    <rPh sb="114" eb="115">
      <t>トウ</t>
    </rPh>
    <rPh sb="116" eb="118">
      <t>ジュウトウ</t>
    </rPh>
    <rPh sb="118" eb="120">
      <t>カノウ</t>
    </rPh>
    <rPh sb="120" eb="122">
      <t>キキン</t>
    </rPh>
    <rPh sb="122" eb="124">
      <t>ザンダカ</t>
    </rPh>
    <rPh sb="125" eb="127">
      <t>ゾウカ</t>
    </rPh>
    <rPh sb="139" eb="141">
      <t>コンゴ</t>
    </rPh>
    <rPh sb="143" eb="146">
      <t>ギョウザイセイ</t>
    </rPh>
    <rPh sb="146" eb="148">
      <t>ケイカク</t>
    </rPh>
    <rPh sb="149" eb="151">
      <t>スイシン</t>
    </rPh>
    <rPh sb="153" eb="155">
      <t>ザイセイ</t>
    </rPh>
    <rPh sb="156" eb="158">
      <t>ケンゼン</t>
    </rPh>
    <rPh sb="158" eb="159">
      <t>カ</t>
    </rPh>
    <rPh sb="160" eb="161">
      <t>ツト</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</si>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</sst>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2902-4F59-96D3-7CC2CC67AA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78223</c:v>
                </c:pt>
                <c:pt idx="1">
                  <c:v>115487</c:v>
                </c:pt>
                <c:pt idx="2">
                  <c:v>104464</c:v>
                </c:pt>
                <c:pt idx="3">
                  <c:v>73074</c:v>
                </c:pt>
                <c:pt idx="4">
                  <c:v>104647</c:v>
                </c:pt>
              </c:numCache>
            </c:numRef>
          </c:val>
          <c:smooth val="0"/>
          <c:extLst>
            <c:ext xmlns:c16="http://schemas.microsoft.com/office/drawing/2014/chart" uri="{C3380CC4-5D6E-409C-BE32-E72D297353CC}">
              <c16:uniqueId val="{00000001-2902-4F59-96D3-7CC2CC67AA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6.84</c:v>
                </c:pt>
                <c:pt idx="1">
                  <c:v>6.93</c:v>
                </c:pt>
                <c:pt idx="2">
                  <c:v>6.68</c:v>
                </c:pt>
                <c:pt idx="3">
                  <c:v>6.24</c:v>
                </c:pt>
                <c:pt idx="4">
                  <c:v>9.15</c:v>
                </c:pt>
              </c:numCache>
            </c:numRef>
          </c:val>
          <c:extLst>
            <c:ext xmlns:c16="http://schemas.microsoft.com/office/drawing/2014/chart" uri="{C3380CC4-5D6E-409C-BE32-E72D297353CC}">
              <c16:uniqueId val="{00000000-4864-476A-ACC3-C798F62988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32.57</c:v>
                </c:pt>
                <c:pt idx="1">
                  <c:v>36.17</c:v>
                </c:pt>
                <c:pt idx="2">
                  <c:v>41.23</c:v>
                </c:pt>
                <c:pt idx="3">
                  <c:v>38.15</c:v>
                </c:pt>
                <c:pt idx="4">
                  <c:v>40.82</c:v>
                </c:pt>
              </c:numCache>
            </c:numRef>
          </c:val>
          <c:extLst>
            <c:ext xmlns:c16="http://schemas.microsoft.com/office/drawing/2014/chart" uri="{C3380CC4-5D6E-409C-BE32-E72D297353CC}">
              <c16:uniqueId val="{00000001-4864-476A-ACC3-C798F62988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3.48</c:v>
                </c:pt>
                <c:pt idx="1">
                  <c:v>0.1</c:v>
                </c:pt>
                <c:pt idx="2">
                  <c:v>-0.46</c:v>
                </c:pt>
                <c:pt idx="3">
                  <c:v>-9.33</c:v>
                </c:pt>
                <c:pt idx="4">
                  <c:v>0.75</c:v>
                </c:pt>
              </c:numCache>
            </c:numRef>
          </c:val>
          <c:smooth val="0"/>
          <c:extLst>
            <c:ext xmlns:c16="http://schemas.microsoft.com/office/drawing/2014/chart" uri="{C3380CC4-5D6E-409C-BE32-E72D297353CC}">
              <c16:uniqueId val="{00000002-4864-476A-ACC3-C798F62988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0.06</c:v>
                </c:pt>
                <c:pt idx="4">
                  <c:v>#N/A</c:v>
                </c:pt>
                <c:pt idx="5">
                  <c:v>0.06</c:v>
                </c:pt>
                <c:pt idx="6">
                  <c:v>#N/A</c:v>
                </c:pt>
                <c:pt idx="7">
                  <c:v>0.04</c:v>
                </c:pt>
                <c:pt idx="8">
                  <c:v>#N/A</c:v>
                </c:pt>
                <c:pt idx="9">
                  <c:v>0.09</c:v>
                </c:pt>
              </c:numCache>
            </c:numRef>
          </c:val>
          <c:extLst>
            <c:ext xmlns:c16="http://schemas.microsoft.com/office/drawing/2014/chart" uri="{C3380CC4-5D6E-409C-BE32-E72D297353CC}">
              <c16:uniqueId val="{00000000-CF07-46B2-96BF-240A502664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07-46B2-96BF-240A502664D6}"/>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0.49</c:v>
                </c:pt>
                <c:pt idx="2">
                  <c:v>#N/A</c:v>
                </c:pt>
                <c:pt idx="3">
                  <c:v>0.11</c:v>
                </c:pt>
                <c:pt idx="4">
                  <c:v>#N/A</c:v>
                </c:pt>
                <c:pt idx="5">
                  <c:v>0.17</c:v>
                </c:pt>
                <c:pt idx="6">
                  <c:v>#N/A</c:v>
                </c:pt>
                <c:pt idx="7">
                  <c:v>0.2</c:v>
                </c:pt>
                <c:pt idx="8">
                  <c:v>#N/A</c:v>
                </c:pt>
                <c:pt idx="9">
                  <c:v>0.12</c:v>
                </c:pt>
              </c:numCache>
            </c:numRef>
          </c:val>
          <c:extLst>
            <c:ext xmlns:c16="http://schemas.microsoft.com/office/drawing/2014/chart" uri="{C3380CC4-5D6E-409C-BE32-E72D297353CC}">
              <c16:uniqueId val="{00000002-CF07-46B2-96BF-240A502664D6}"/>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c:v>
                </c:pt>
                <c:pt idx="4">
                  <c:v>#N/A</c:v>
                </c:pt>
                <c:pt idx="5">
                  <c:v>0.02</c:v>
                </c:pt>
                <c:pt idx="6">
                  <c:v>#N/A</c:v>
                </c:pt>
                <c:pt idx="7">
                  <c:v>0.06</c:v>
                </c:pt>
                <c:pt idx="8">
                  <c:v>#N/A</c:v>
                </c:pt>
                <c:pt idx="9">
                  <c:v>0.14000000000000001</c:v>
                </c:pt>
              </c:numCache>
            </c:numRef>
          </c:val>
          <c:extLst>
            <c:ext xmlns:c16="http://schemas.microsoft.com/office/drawing/2014/chart" uri="{C3380CC4-5D6E-409C-BE32-E72D297353CC}">
              <c16:uniqueId val="{00000003-CF07-46B2-96BF-240A502664D6}"/>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0.12</c:v>
                </c:pt>
                <c:pt idx="4">
                  <c:v>#N/A</c:v>
                </c:pt>
                <c:pt idx="5">
                  <c:v>0.12</c:v>
                </c:pt>
                <c:pt idx="6">
                  <c:v>#N/A</c:v>
                </c:pt>
                <c:pt idx="7">
                  <c:v>0.06</c:v>
                </c:pt>
                <c:pt idx="8">
                  <c:v>#N/A</c:v>
                </c:pt>
                <c:pt idx="9">
                  <c:v>0.24</c:v>
                </c:pt>
              </c:numCache>
            </c:numRef>
          </c:val>
          <c:extLst>
            <c:ext xmlns:c16="http://schemas.microsoft.com/office/drawing/2014/chart" uri="{C3380CC4-5D6E-409C-BE32-E72D297353CC}">
              <c16:uniqueId val="{00000004-CF07-46B2-96BF-240A502664D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0.86</c:v>
                </c:pt>
                <c:pt idx="2">
                  <c:v>#N/A</c:v>
                </c:pt>
                <c:pt idx="3">
                  <c:v>1.6</c:v>
                </c:pt>
                <c:pt idx="4">
                  <c:v>#N/A</c:v>
                </c:pt>
                <c:pt idx="5">
                  <c:v>0.76</c:v>
                </c:pt>
                <c:pt idx="6">
                  <c:v>#N/A</c:v>
                </c:pt>
                <c:pt idx="7">
                  <c:v>0.77</c:v>
                </c:pt>
                <c:pt idx="8">
                  <c:v>#N/A</c:v>
                </c:pt>
                <c:pt idx="9">
                  <c:v>0.76</c:v>
                </c:pt>
              </c:numCache>
            </c:numRef>
          </c:val>
          <c:extLst>
            <c:ext xmlns:c16="http://schemas.microsoft.com/office/drawing/2014/chart" uri="{C3380CC4-5D6E-409C-BE32-E72D297353CC}">
              <c16:uniqueId val="{00000005-CF07-46B2-96BF-240A502664D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c:v>
                </c:pt>
                <c:pt idx="2">
                  <c:v>#N/A</c:v>
                </c:pt>
                <c:pt idx="3">
                  <c:v>0.71</c:v>
                </c:pt>
                <c:pt idx="4">
                  <c:v>#N/A</c:v>
                </c:pt>
                <c:pt idx="5">
                  <c:v>0.93</c:v>
                </c:pt>
                <c:pt idx="6">
                  <c:v>#N/A</c:v>
                </c:pt>
                <c:pt idx="7">
                  <c:v>1.91</c:v>
                </c:pt>
                <c:pt idx="8">
                  <c:v>#N/A</c:v>
                </c:pt>
                <c:pt idx="9">
                  <c:v>3.02</c:v>
                </c:pt>
              </c:numCache>
            </c:numRef>
          </c:val>
          <c:extLst>
            <c:ext xmlns:c16="http://schemas.microsoft.com/office/drawing/2014/chart" uri="{C3380CC4-5D6E-409C-BE32-E72D297353CC}">
              <c16:uniqueId val="{00000006-CF07-46B2-96BF-240A502664D6}"/>
            </c:ext>
          </c:extLst>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2.94</c:v>
                </c:pt>
                <c:pt idx="2">
                  <c:v>#N/A</c:v>
                </c:pt>
                <c:pt idx="3">
                  <c:v>3.08</c:v>
                </c:pt>
                <c:pt idx="4">
                  <c:v>#N/A</c:v>
                </c:pt>
                <c:pt idx="5">
                  <c:v>3.29</c:v>
                </c:pt>
                <c:pt idx="6">
                  <c:v>#N/A</c:v>
                </c:pt>
                <c:pt idx="7">
                  <c:v>3.72</c:v>
                </c:pt>
                <c:pt idx="8">
                  <c:v>#N/A</c:v>
                </c:pt>
                <c:pt idx="9">
                  <c:v>4.03</c:v>
                </c:pt>
              </c:numCache>
            </c:numRef>
          </c:val>
          <c:extLst>
            <c:ext xmlns:c16="http://schemas.microsoft.com/office/drawing/2014/chart" uri="{C3380CC4-5D6E-409C-BE32-E72D297353CC}">
              <c16:uniqueId val="{00000007-CF07-46B2-96BF-240A502664D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6.83</c:v>
                </c:pt>
                <c:pt idx="2">
                  <c:v>#N/A</c:v>
                </c:pt>
                <c:pt idx="3">
                  <c:v>6.93</c:v>
                </c:pt>
                <c:pt idx="4">
                  <c:v>#N/A</c:v>
                </c:pt>
                <c:pt idx="5">
                  <c:v>6.68</c:v>
                </c:pt>
                <c:pt idx="6">
                  <c:v>#N/A</c:v>
                </c:pt>
                <c:pt idx="7">
                  <c:v>6.24</c:v>
                </c:pt>
                <c:pt idx="8">
                  <c:v>#N/A</c:v>
                </c:pt>
                <c:pt idx="9">
                  <c:v>9.14</c:v>
                </c:pt>
              </c:numCache>
            </c:numRef>
          </c:val>
          <c:extLst>
            <c:ext xmlns:c16="http://schemas.microsoft.com/office/drawing/2014/chart" uri="{C3380CC4-5D6E-409C-BE32-E72D297353CC}">
              <c16:uniqueId val="{00000008-CF07-46B2-96BF-240A502664D6}"/>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10.09</c:v>
                </c:pt>
                <c:pt idx="2">
                  <c:v>#N/A</c:v>
                </c:pt>
                <c:pt idx="3">
                  <c:v>10.51</c:v>
                </c:pt>
                <c:pt idx="4">
                  <c:v>#N/A</c:v>
                </c:pt>
                <c:pt idx="5">
                  <c:v>10.82</c:v>
                </c:pt>
                <c:pt idx="6">
                  <c:v>#N/A</c:v>
                </c:pt>
                <c:pt idx="7">
                  <c:v>10.87</c:v>
                </c:pt>
                <c:pt idx="8">
                  <c:v>#N/A</c:v>
                </c:pt>
                <c:pt idx="9">
                  <c:v>9.39</c:v>
                </c:pt>
              </c:numCache>
            </c:numRef>
          </c:val>
          <c:extLst>
            <c:ext xmlns:c16="http://schemas.microsoft.com/office/drawing/2014/chart" uri="{C3380CC4-5D6E-409C-BE32-E72D297353CC}">
              <c16:uniqueId val="{00000009-CF07-46B2-96BF-240A502664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3434</c:v>
                </c:pt>
                <c:pt idx="5">
                  <c:v>3497</c:v>
                </c:pt>
                <c:pt idx="8">
                  <c:v>3106</c:v>
                </c:pt>
                <c:pt idx="11">
                  <c:v>2933</c:v>
                </c:pt>
                <c:pt idx="14">
                  <c:v>2830</c:v>
                </c:pt>
              </c:numCache>
            </c:numRef>
          </c:val>
          <c:extLst>
            <c:ext xmlns:c16="http://schemas.microsoft.com/office/drawing/2014/chart" uri="{C3380CC4-5D6E-409C-BE32-E72D297353CC}">
              <c16:uniqueId val="{00000000-B07D-484C-8CB9-EBCA2179A5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7D-484C-8CB9-EBCA2179A5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26</c:v>
                </c:pt>
                <c:pt idx="6">
                  <c:v>15</c:v>
                </c:pt>
                <c:pt idx="9">
                  <c:v>8</c:v>
                </c:pt>
                <c:pt idx="12">
                  <c:v>8</c:v>
                </c:pt>
              </c:numCache>
            </c:numRef>
          </c:val>
          <c:extLst>
            <c:ext xmlns:c16="http://schemas.microsoft.com/office/drawing/2014/chart" uri="{C3380CC4-5D6E-409C-BE32-E72D297353CC}">
              <c16:uniqueId val="{00000002-B07D-484C-8CB9-EBCA2179A5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7D-484C-8CB9-EBCA2179A5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327</c:v>
                </c:pt>
                <c:pt idx="3">
                  <c:v>317</c:v>
                </c:pt>
                <c:pt idx="6">
                  <c:v>347</c:v>
                </c:pt>
                <c:pt idx="9">
                  <c:v>342</c:v>
                </c:pt>
                <c:pt idx="12">
                  <c:v>369</c:v>
                </c:pt>
              </c:numCache>
            </c:numRef>
          </c:val>
          <c:extLst>
            <c:ext xmlns:c16="http://schemas.microsoft.com/office/drawing/2014/chart" uri="{C3380CC4-5D6E-409C-BE32-E72D297353CC}">
              <c16:uniqueId val="{00000004-B07D-484C-8CB9-EBCA2179A5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7D-484C-8CB9-EBCA2179A5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7D-484C-8CB9-EBCA2179A5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4087</c:v>
                </c:pt>
                <c:pt idx="3">
                  <c:v>3902</c:v>
                </c:pt>
                <c:pt idx="6">
                  <c:v>3416</c:v>
                </c:pt>
                <c:pt idx="9">
                  <c:v>3194</c:v>
                </c:pt>
                <c:pt idx="12">
                  <c:v>3054</c:v>
                </c:pt>
              </c:numCache>
            </c:numRef>
          </c:val>
          <c:extLst>
            <c:ext xmlns:c16="http://schemas.microsoft.com/office/drawing/2014/chart" uri="{C3380CC4-5D6E-409C-BE32-E72D297353CC}">
              <c16:uniqueId val="{00000007-B07D-484C-8CB9-EBCA2179A5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1007</c:v>
                </c:pt>
                <c:pt idx="2">
                  <c:v>#N/A</c:v>
                </c:pt>
                <c:pt idx="3">
                  <c:v>#N/A</c:v>
                </c:pt>
                <c:pt idx="4">
                  <c:v>748</c:v>
                </c:pt>
                <c:pt idx="5">
                  <c:v>#N/A</c:v>
                </c:pt>
                <c:pt idx="6">
                  <c:v>#N/A</c:v>
                </c:pt>
                <c:pt idx="7">
                  <c:v>672</c:v>
                </c:pt>
                <c:pt idx="8">
                  <c:v>#N/A</c:v>
                </c:pt>
                <c:pt idx="9">
                  <c:v>#N/A</c:v>
                </c:pt>
                <c:pt idx="10">
                  <c:v>611</c:v>
                </c:pt>
                <c:pt idx="11">
                  <c:v>#N/A</c:v>
                </c:pt>
                <c:pt idx="12">
                  <c:v>#N/A</c:v>
                </c:pt>
                <c:pt idx="13">
                  <c:v>601</c:v>
                </c:pt>
                <c:pt idx="14">
                  <c:v>#N/A</c:v>
                </c:pt>
              </c:numCache>
            </c:numRef>
          </c:val>
          <c:smooth val="0"/>
          <c:extLst>
            <c:ext xmlns:c16="http://schemas.microsoft.com/office/drawing/2014/chart" uri="{C3380CC4-5D6E-409C-BE32-E72D297353CC}">
              <c16:uniqueId val="{00000008-B07D-484C-8CB9-EBCA2179A5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25414</c:v>
                </c:pt>
                <c:pt idx="5">
                  <c:v>24572</c:v>
                </c:pt>
                <c:pt idx="8">
                  <c:v>24004</c:v>
                </c:pt>
                <c:pt idx="11">
                  <c:v>22601</c:v>
                </c:pt>
                <c:pt idx="14">
                  <c:v>21121</c:v>
                </c:pt>
              </c:numCache>
            </c:numRef>
          </c:val>
          <c:extLst>
            <c:ext xmlns:c16="http://schemas.microsoft.com/office/drawing/2014/chart" uri="{C3380CC4-5D6E-409C-BE32-E72D297353CC}">
              <c16:uniqueId val="{00000000-8AA4-4AFC-89ED-8811C39ABF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1783</c:v>
                </c:pt>
                <c:pt idx="5">
                  <c:v>1857</c:v>
                </c:pt>
                <c:pt idx="8">
                  <c:v>1772</c:v>
                </c:pt>
                <c:pt idx="11">
                  <c:v>1761</c:v>
                </c:pt>
                <c:pt idx="14">
                  <c:v>1558</c:v>
                </c:pt>
              </c:numCache>
            </c:numRef>
          </c:val>
          <c:extLst>
            <c:ext xmlns:c16="http://schemas.microsoft.com/office/drawing/2014/chart" uri="{C3380CC4-5D6E-409C-BE32-E72D297353CC}">
              <c16:uniqueId val="{00000001-8AA4-4AFC-89ED-8811C39ABF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12787</c:v>
                </c:pt>
                <c:pt idx="5">
                  <c:v>14773</c:v>
                </c:pt>
                <c:pt idx="8">
                  <c:v>17084</c:v>
                </c:pt>
                <c:pt idx="11">
                  <c:v>17365</c:v>
                </c:pt>
                <c:pt idx="14">
                  <c:v>17643</c:v>
                </c:pt>
              </c:numCache>
            </c:numRef>
          </c:val>
          <c:extLst>
            <c:ext xmlns:c16="http://schemas.microsoft.com/office/drawing/2014/chart" uri="{C3380CC4-5D6E-409C-BE32-E72D297353CC}">
              <c16:uniqueId val="{00000002-8AA4-4AFC-89ED-8811C39ABF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A4-4AFC-89ED-8811C39ABF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A4-4AFC-89ED-8811C39ABF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c:v>
                </c:pt>
                <c:pt idx="3">
                  <c:v>11</c:v>
                </c:pt>
                <c:pt idx="6">
                  <c:v>6</c:v>
                </c:pt>
                <c:pt idx="9">
                  <c:v>3</c:v>
                </c:pt>
                <c:pt idx="12">
                  <c:v>1</c:v>
                </c:pt>
              </c:numCache>
            </c:numRef>
          </c:val>
          <c:extLst>
            <c:ext xmlns:c16="http://schemas.microsoft.com/office/drawing/2014/chart" uri="{C3380CC4-5D6E-409C-BE32-E72D297353CC}">
              <c16:uniqueId val="{00000005-8AA4-4AFC-89ED-8811C39ABF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5875</c:v>
                </c:pt>
                <c:pt idx="3">
                  <c:v>5642</c:v>
                </c:pt>
                <c:pt idx="6">
                  <c:v>5589</c:v>
                </c:pt>
                <c:pt idx="9">
                  <c:v>5554</c:v>
                </c:pt>
                <c:pt idx="12">
                  <c:v>5580</c:v>
                </c:pt>
              </c:numCache>
            </c:numRef>
          </c:val>
          <c:extLst>
            <c:ext xmlns:c16="http://schemas.microsoft.com/office/drawing/2014/chart" uri="{C3380CC4-5D6E-409C-BE32-E72D297353CC}">
              <c16:uniqueId val="{00000006-8AA4-4AFC-89ED-8811C39ABF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A4-4AFC-89ED-8811C39ABF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4210</c:v>
                </c:pt>
                <c:pt idx="3">
                  <c:v>4135</c:v>
                </c:pt>
                <c:pt idx="6">
                  <c:v>4017</c:v>
                </c:pt>
                <c:pt idx="9">
                  <c:v>3834</c:v>
                </c:pt>
                <c:pt idx="12">
                  <c:v>3733</c:v>
                </c:pt>
              </c:numCache>
            </c:numRef>
          </c:val>
          <c:extLst>
            <c:ext xmlns:c16="http://schemas.microsoft.com/office/drawing/2014/chart" uri="{C3380CC4-5D6E-409C-BE32-E72D297353CC}">
              <c16:uniqueId val="{00000008-8AA4-4AFC-89ED-8811C39ABF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70</c:v>
                </c:pt>
                <c:pt idx="3">
                  <c:v>46</c:v>
                </c:pt>
                <c:pt idx="6">
                  <c:v>32</c:v>
                </c:pt>
                <c:pt idx="9">
                  <c:v>25</c:v>
                </c:pt>
                <c:pt idx="12">
                  <c:v>17</c:v>
                </c:pt>
              </c:numCache>
            </c:numRef>
          </c:val>
          <c:extLst>
            <c:ext xmlns:c16="http://schemas.microsoft.com/office/drawing/2014/chart" uri="{C3380CC4-5D6E-409C-BE32-E72D297353CC}">
              <c16:uniqueId val="{00000009-8AA4-4AFC-89ED-8811C39ABF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27795</c:v>
                </c:pt>
                <c:pt idx="3">
                  <c:v>27163</c:v>
                </c:pt>
                <c:pt idx="6">
                  <c:v>26380</c:v>
                </c:pt>
                <c:pt idx="9">
                  <c:v>24696</c:v>
                </c:pt>
                <c:pt idx="12">
                  <c:v>23247</c:v>
                </c:pt>
              </c:numCache>
            </c:numRef>
          </c:val>
          <c:extLst>
            <c:ext xmlns:c16="http://schemas.microsoft.com/office/drawing/2014/chart" uri="{C3380CC4-5D6E-409C-BE32-E72D297353CC}">
              <c16:uniqueId val="{0000000A-8AA4-4AFC-89ED-8811C39ABF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A4-4AFC-89ED-8811C39ABF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6769</c:v>
                </c:pt>
                <c:pt idx="1">
                  <c:v>5976</c:v>
                </c:pt>
                <c:pt idx="2">
                  <c:v>6173</c:v>
                </c:pt>
              </c:numCache>
            </c:numRef>
          </c:val>
          <c:extLst>
            <c:ext xmlns:c16="http://schemas.microsoft.com/office/drawing/2014/chart" uri="{C3380CC4-5D6E-409C-BE32-E72D297353CC}">
              <c16:uniqueId val="{00000000-3FD6-441D-B677-61C4958C3A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1798</c:v>
                </c:pt>
                <c:pt idx="1">
                  <c:v>1803</c:v>
                </c:pt>
                <c:pt idx="2">
                  <c:v>1807</c:v>
                </c:pt>
              </c:numCache>
            </c:numRef>
          </c:val>
          <c:extLst>
            <c:ext xmlns:c16="http://schemas.microsoft.com/office/drawing/2014/chart" uri="{C3380CC4-5D6E-409C-BE32-E72D297353CC}">
              <c16:uniqueId val="{00000001-3FD6-441D-B677-61C4958C3A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10723</c:v>
                </c:pt>
                <c:pt idx="1">
                  <c:v>11580</c:v>
                </c:pt>
                <c:pt idx="2">
                  <c:v>11432</c:v>
                </c:pt>
              </c:numCache>
            </c:numRef>
          </c:val>
          <c:extLst>
            <c:ext xmlns:c16="http://schemas.microsoft.com/office/drawing/2014/chart" uri="{C3380CC4-5D6E-409C-BE32-E72D297353CC}">
              <c16:uniqueId val="{00000002-3FD6-441D-B677-61C4958C3A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{8CF64936-65A7-43EB-8A50-BA0968A7BC58}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2BB-452C-90A9-5E3A2B2B0B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{63C58F31-3752-4467-900D-ADB102369795}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BB-452C-90A9-5E3A2B2B0B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{BED5E72B-F509-46CB-AE45-1702BE064788}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BB-452C-90A9-5E3A2B2B0B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{2854FF09-A9BB-40CF-9990-E1AC6874EDAA}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BB-452C-90A9-5E3A2B2B0B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{420B9BED-AC7D-43F5-873C-99FD902ABA34}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BB-452C-90A9-5E3A2B2B0B0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{2A7C69F5-9A44-4431-A901-1DB6775DA5CB}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2BB-452C-90A9-5E3A2B2B0B0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{5F1E8B32-13FA-43AC-85F5-85B8B053BFDD}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2BB-452C-90A9-5E3A2B2B0B0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{D3B83870-0F86-4B2A-8F1C-ADB98BF05F46}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2BB-452C-90A9-5E3A2B2B0B0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{ABD3939C-FA61-4F26-BCDC-9ADAE0699219}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2BB-452C-90A9-5E3A2B2B0B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73.099999999999994</c:v>
                </c:pt>
                <c:pt idx="24">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BB-452C-90A9-5E3A2B2B0B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{B89C865E-8BD6-45ED-A092-EEC19D123A6C}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2BB-452C-90A9-5E3A2B2B0B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{2F635312-5898-46E6-AAB4-D3D2550426A1}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BB-452C-90A9-5E3A2B2B0B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{23DAD179-E322-4721-859C-ECE6F57BEA18}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BB-452C-90A9-5E3A2B2B0B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{A84F1420-2558-4622-A811-F6D52C3B3DEE}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BB-452C-90A9-5E3A2B2B0B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{61900495-9BC2-4632-85A5-037F7DAD6639}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BB-452C-90A9-5E3A2B2B0B0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{39F7DB57-DC4F-467C-991D-64E034BDA90B}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2BB-452C-90A9-5E3A2B2B0B09}"/>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{A57484C4-2CA6-40A3-A5A8-F875CA10F51E}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2BB-452C-90A9-5E3A2B2B0B0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{E9E34580-4373-4D37-9517-B9A8172255DE}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2BB-452C-90A9-5E3A2B2B0B0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{B3A13633-778C-4BAE-A419-8D246A183098}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2BB-452C-90A9-5E3A2B2B0B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42BB-452C-90A9-5E3A2B2B0B09}"/>
            </c:ext>
          </c:extLst>
        </c:ser>
        <c:dLbls>
          <c:showLegendKey val="0"/>
          <c:showVal val="1"/>
          <c:showCatName val="0"/>
          <c:showSerName val="0"/>
          <c:showPercent val="0"/>
          <c:showBubbleSize val="0"/>
        </c:dLbls>
        <c:axId val="94499968"/>
        <c:axId val="94501888"/>
      </c:scatterChart>
      <c:valAx>
        <c:axId val="94499968"/>
        <c:scaling>
          <c:orientation val="minMax"/>
          <c:max val="58.800000000000004"/>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501888"/>
        <c:crosses val="autoZero"/>
        <c:crossBetween val="midCat"/>
      </c:valAx>
      <c:valAx>
        <c:axId val="94501888"/>
        <c:scaling>
          <c:orientation val="minMax"/>
          <c:max val="59.2"/>
          <c:min val="5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499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{922D9B81-1665-4744-91E3-F5163690CAD3}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91F-420B-A83B-C483551DCA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{FB0D3557-518F-4ED6-888B-30FD693D7F9B}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1F-420B-A83B-C483551DCA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{F3D04730-0EF3-486A-BA88-5F2CD824C69C}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1F-420B-A83B-C483551DCA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{B0677126-C394-48CC-8CB5-BB1860BE1858}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1F-420B-A83B-C483551DCA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{F65F356D-1875-49EB-90B7-A9249B482FBF}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1F-420B-A83B-C483551DCA7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{DCD14BF8-DFBB-4EC1-B975-1366B7A11C76}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91F-420B-A83B-C483551DCA7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{0231EF87-1686-465F-9CD6-CD151A4A5FD2}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91F-420B-A83B-C483551DCA7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{0372981C-92F1-4116-BA52-011B05848F3E}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91F-420B-A83B-C483551DCA7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{38A5F563-08B4-4B13-8694-32254D7FC919}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91F-420B-A83B-C483551DCA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c:v>
                </c:pt>
                <c:pt idx="16">
                  <c:v>5.9</c:v>
                </c:pt>
                <c:pt idx="24">
                  <c:v>5</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91F-420B-A83B-C483551DCA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{D3C9E3F8-7350-467D-84B5-E9C8261E12EB}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91F-420B-A83B-C483551DCA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{3CA18A2B-11A0-400A-BEBF-F35B7A9D33D0}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1F-420B-A83B-C483551DCA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{3A3CE8EA-1418-4197-B4CA-E22C3A4FCCE9}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1F-420B-A83B-C483551DCA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{F7596D8B-7D1E-4E17-AEEA-863099D1BBF4}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1F-420B-A83B-C483551DCA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{1778A144-9E7B-43B5-AF3E-0B51AA7BC686}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1F-420B-A83B-C483551DCA7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{6BD8A825-EBCA-4D39-B277-B64BEAD2340B}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91F-420B-A83B-C483551DCA7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{4B4D86E6-2DCA-4F43-90A6-D28667D9804A}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91F-420B-A83B-C483551DCA7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{12849177-A769-4B85-B5F5-4CC8CBEDDBC5}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91F-420B-A83B-C483551DCA7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{36E1F899-2E9D-4D96-B170-55F30B96F967}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91F-420B-A83B-C483551DCA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691F-420B-A83B-C483551DCA7B}"/>
            </c:ext>
          </c:extLst>
        </c:ser>
        <c:dLbls>
          <c:showLegendKey val="0"/>
          <c:showVal val="1"/>
          <c:showCatName val="0"/>
          <c:showSerName val="0"/>
          <c:showPercent val="0"/>
          <c:showBubbleSize val="0"/>
        </c:dLbls>
        <c:axId val="94782208"/>
        <c:axId val="94784128"/>
      </c:scatterChart>
      <c:valAx>
        <c:axId val="94782208"/>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784128"/>
        <c:crosses val="autoZero"/>
        <c:crossBetween val="midCat"/>
      </c:valAx>
      <c:valAx>
        <c:axId val="94784128"/>
        <c:scaling>
          <c:orientation val="minMax"/>
          <c:max val="68"/>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7822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実質公債費比率は、３か年平均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％で、年々減少傾向にある。対前年比０．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％改善した要因は（Ｈ２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は微増したものの、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％）が算定対象年度外となったことが挙げられる。平成２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した主たる要因は、分母に算入される標準財政規模が対前年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５４１，５８０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％）減少したものの、分子の基礎数値である公債費が対前年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１３９，６４９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今後も、緊急度・住民ニーズの的確な把握に努めるとともに、投資的事業には財政運営に有利な地方債の発行に努める。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従前から行ってきた地方債発行枠の制限や繰上償還の実施により、地方債残高の抑制に努めているほか、発行地方債についても過疎対策事業債など財政運営に有利な地方債を中心としていること、充当可能基金についても積極的な積み立てを行っていることなどから、年々減少傾向にある。</a:t>
          </a:r>
          <a:r>
            <a:rPr kumimoji="1" lang="ja-JP" altLang="ja-JP" sz="1100">
              <a:solidFill>
                <a:schemeClr val="dk1"/>
              </a:solidFill>
              <a:effectLst/>
              <a:latin typeface="+mn-lt"/>
              <a:ea typeface="+mn-ea"/>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平成２９年度の将来負担比率は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△６２．２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％であり、対前年比３．１％改善した。その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が対前年５４１，５８０千円減少したものの、分子の基礎数値である地方債残高が対前年１，４４８，７９７千円減少したことと、財政調整基金及び公共施設整備基金等の充当可能基金残高が２７８，５３９千円増加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今後も、新規発行地方債を抑制するとともに、充当可能基金も増額を図るなどして、比率の低下に努める。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大分県豊後大野市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主な増減理由として、決算状況を踏まえ実質収支額の二分の一の額など「財政調整基金」に４８７，１０７千円積み立てた一方、市道維持管理や庁舎等整備に伴い「公共施設整備基金」を３８３，０００千円を取り崩したこと等により、基金全体としては、５２，６２１千円の増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財源の調整や大規模災害などの不測の事態が発生した際の取り崩しや、特定目的のために資金を積み立てていくことを予定している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子ども医療費助成基金：小中学生の医療費助成を行う、子ども医療費助成事業に要する経費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担い手確保育成基金：農業における担い手の確保・育成等に係る事業に要する経費</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子ども医療費助成基金：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子ども医療費助成事業の安定的な運用を図るため３５０，１２０千円の積み立てたことによる増</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公共施設整備基金：主に市道維持管理事業、庁舎等整備事業、ケーブルテレビ管理事業の財源として、３８３，０００千円を充当したことによる減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公共施設整備基金：大型事業（公共施設等の更新や長寿命化対策など）</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の財源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取り崩しを行う</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地域振興基金：市民の連帯及び強化を図る事業への財源として取り崩しを行う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主に歳計余剰金の積立による増</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近年の自然災害を踏まえ、可能な範囲で積立を行う。また、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今後は目標とする積立規模（基準）を設定し、基金運用を行う</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預金利子</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の積立による増</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（公共施設等の更新や長寿命化対策など）</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の実施予定もあることから、</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償還に必要な財源を確保できなくなった場合は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36,824
36,614
603.14
26,665,833
24,941,385
1,383,178
15,123,143
23,247,461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有形固定資産減価償却率は、類似団体より高い水準にあるが、公共施設等総合管理計画において、それぞれの公共施設の維持管理、除却等を適切に進めている。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5" name="直線コネクタ 74"/>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6"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7" name="直線コネクタ 76"/>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8"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9" name="直線コネクタ 78"/>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2" name="フローチャート: 判断 81"/>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83" name="フローチャート: 判断 82"/>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7303</xdr:rowOff>
    </xdr:from>
    <xdr:to>
      <xdr:col>19</xdr:col>
      <xdr:colOff>187325</xdr:colOff>
      <xdr:row>30</xdr:row>
      <xdr:rowOff>108903</xdr:rowOff>
    </xdr:to>
    <xdr:sp macro="" textlink="">
      <xdr:nvSpPr>
        <xdr:cNvPr id="89" name="楕円 88"/>
        <xdr:cNvSpPr/>
      </xdr:nvSpPr>
      <xdr:spPr>
        <a:xfrm>
          <a:off x="4000500" y="5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56039</xdr:rowOff>
    </xdr:from>
    <xdr:to>
      <xdr:col>15</xdr:col>
      <xdr:colOff>187325</xdr:colOff>
      <xdr:row>28</xdr:row>
      <xdr:rowOff>157639</xdr:rowOff>
    </xdr:to>
    <xdr:sp macro="" textlink="">
      <xdr:nvSpPr>
        <xdr:cNvPr id="90" name="楕円 89"/>
        <xdr:cNvSpPr/>
      </xdr:nvSpPr>
      <xdr:spPr>
        <a:xfrm>
          <a:off x="3238500" y="56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106839</xdr:rowOff>
    </xdr:from>
    <xdr:to>
      <xdr:col>19</xdr:col>
      <xdr:colOff>136525</xdr:colOff>
      <xdr:row>30</xdr:row>
      <xdr:rowOff>58103</xdr:rowOff>
    </xdr:to>
    <xdr:cxnSp macro="">
      <xdr:nvCxnSpPr>
        <xdr:cNvPr id="91" name="直線コネクタ 90"/>
        <xdr:cNvCxnSpPr/>
      </xdr:nvCxnSpPr>
      <xdr:spPr>
        <a:xfrm>
          <a:off x="3289300" y="5678964"/>
          <a:ext cx="762000" cy="29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92"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93"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125430</xdr:rowOff>
    </xdr:from>
    <xdr:ext cx="405111" cy="259045"/>
    <xdr:sp macro="" textlink="">
      <xdr:nvSpPr>
        <xdr:cNvPr id="94" name="n_1mainValue有形固定資産減価償却率"/>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2716</xdr:rowOff>
    </xdr:from>
    <xdr:ext cx="405111" cy="259045"/>
    <xdr:sp macro="" textlink="">
      <xdr:nvSpPr>
        <xdr:cNvPr id="95" name="n_2mainValue有形固定資産減価償却率"/>
        <xdr:cNvSpPr txBox="1"/>
      </xdr:nvSpPr>
      <xdr:spPr>
        <a:xfrm>
          <a:off x="3086744" y="540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債務償還可能年数は、類似団体平均を下回っており、主な要因としては、集中改革プランに基づき、公債費の抑制等を行ったことより地方債残高を減少させたことが考えられる。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6" name="直線コネクタ 125"/>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7"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9"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30" name="直線コネクタ 129"/>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2" name="フローチャート: 判断 13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35530</xdr:rowOff>
    </xdr:from>
    <xdr:to>
      <xdr:col>76</xdr:col>
      <xdr:colOff>73025</xdr:colOff>
      <xdr:row>33</xdr:row>
      <xdr:rowOff>137130</xdr:rowOff>
    </xdr:to>
    <xdr:sp macro="" textlink="">
      <xdr:nvSpPr>
        <xdr:cNvPr id="138" name="楕円 137"/>
        <xdr:cNvSpPr/>
      </xdr:nvSpPr>
      <xdr:spPr>
        <a:xfrm>
          <a:off x="14744700" y="64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121907</xdr:rowOff>
    </xdr:from>
    <xdr:ext cx="340478" cy="259045"/>
    <xdr:sp macro="" textlink="">
      <xdr:nvSpPr>
        <xdr:cNvPr id="139" name="債務償還可能年数該当値テキスト"/>
        <xdr:cNvSpPr txBox="1"/>
      </xdr:nvSpPr>
      <xdr:spPr>
        <a:xfrm>
          <a:off x="14846300" y="63798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36,824
36,614
603.14
26,665,833
24,941,385
1,383,178
15,123,143
23,247,461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70" name="楕円 69"/>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141605</xdr:rowOff>
    </xdr:from>
    <xdr:to>
      <xdr:col>15</xdr:col>
      <xdr:colOff>101600</xdr:colOff>
      <xdr:row>37</xdr:row>
      <xdr:rowOff>71755</xdr:rowOff>
    </xdr:to>
    <xdr:sp macro="" textlink="">
      <xdr:nvSpPr>
        <xdr:cNvPr id="71" name="楕円 70"/>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161925</xdr:rowOff>
    </xdr:from>
    <xdr:to>
      <xdr:col>19</xdr:col>
      <xdr:colOff>177800</xdr:colOff>
      <xdr:row>37</xdr:row>
      <xdr:rowOff>20955</xdr:rowOff>
    </xdr:to>
    <xdr:cxnSp macro="">
      <xdr:nvCxnSpPr>
        <xdr:cNvPr id="72" name="直線コネクタ 71"/>
        <xdr:cNvCxnSpPr/>
      </xdr:nvCxnSpPr>
      <xdr:spPr>
        <a:xfrm flipV="1">
          <a:off x="2908300" y="6334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3"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57802</xdr:rowOff>
    </xdr:from>
    <xdr:ext cx="405111" cy="259045"/>
    <xdr:sp macro="" textlink="">
      <xdr:nvSpPr>
        <xdr:cNvPr id="75" name="n_1mainValue【道路】&#10;有形固定資産減価償却率"/>
        <xdr:cNvSpPr txBox="1"/>
      </xdr:nvSpPr>
      <xdr:spPr>
        <a:xfrm>
          <a:off x="3582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76" name="n_2mainValue【道路】&#10;有形固定資産減価償却率"/>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11880</xdr:rowOff>
    </xdr:from>
    <xdr:to>
      <xdr:col>50</xdr:col>
      <xdr:colOff>165100</xdr:colOff>
      <xdr:row>37</xdr:row>
      <xdr:rowOff>113480</xdr:rowOff>
    </xdr:to>
    <xdr:sp macro="" textlink="">
      <xdr:nvSpPr>
        <xdr:cNvPr id="117" name="楕円 116"/>
        <xdr:cNvSpPr/>
      </xdr:nvSpPr>
      <xdr:spPr>
        <a:xfrm>
          <a:off x="9588500" y="63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38495</xdr:rowOff>
    </xdr:from>
    <xdr:to>
      <xdr:col>46</xdr:col>
      <xdr:colOff>38100</xdr:colOff>
      <xdr:row>36</xdr:row>
      <xdr:rowOff>140095</xdr:rowOff>
    </xdr:to>
    <xdr:sp macro="" textlink="">
      <xdr:nvSpPr>
        <xdr:cNvPr id="118" name="楕円 117"/>
        <xdr:cNvSpPr/>
      </xdr:nvSpPr>
      <xdr:spPr>
        <a:xfrm>
          <a:off x="8699500" y="62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89295</xdr:rowOff>
    </xdr:from>
    <xdr:to>
      <xdr:col>50</xdr:col>
      <xdr:colOff>114300</xdr:colOff>
      <xdr:row>37</xdr:row>
      <xdr:rowOff>62680</xdr:rowOff>
    </xdr:to>
    <xdr:cxnSp macro="">
      <xdr:nvCxnSpPr>
        <xdr:cNvPr id="119" name="直線コネクタ 118"/>
        <xdr:cNvCxnSpPr/>
      </xdr:nvCxnSpPr>
      <xdr:spPr>
        <a:xfrm>
          <a:off x="8750300" y="6261495"/>
          <a:ext cx="889000" cy="14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0"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1"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130007</xdr:rowOff>
    </xdr:from>
    <xdr:ext cx="534377" cy="259045"/>
    <xdr:sp macro="" textlink="">
      <xdr:nvSpPr>
        <xdr:cNvPr id="122" name="n_1mainValue【道路】&#10;一人当たり延長"/>
        <xdr:cNvSpPr txBox="1"/>
      </xdr:nvSpPr>
      <xdr:spPr>
        <a:xfrm>
          <a:off x="9359411" y="61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156622</xdr:rowOff>
    </xdr:from>
    <xdr:ext cx="534377" cy="259045"/>
    <xdr:sp macro="" textlink="">
      <xdr:nvSpPr>
        <xdr:cNvPr id="123" name="n_2mainValue【道路】&#10;一人当たり延長"/>
        <xdr:cNvSpPr txBox="1"/>
      </xdr:nvSpPr>
      <xdr:spPr>
        <a:xfrm>
          <a:off x="8483111" y="598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161" name="楕円 160"/>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74930</xdr:rowOff>
    </xdr:from>
    <xdr:to>
      <xdr:col>15</xdr:col>
      <xdr:colOff>101600</xdr:colOff>
      <xdr:row>59</xdr:row>
      <xdr:rowOff>5080</xdr:rowOff>
    </xdr:to>
    <xdr:sp macro="" textlink="">
      <xdr:nvSpPr>
        <xdr:cNvPr id="162" name="楕円 161"/>
        <xdr:cNvSpPr/>
      </xdr:nvSpPr>
      <xdr:spPr>
        <a:xfrm>
          <a:off x="2857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100965</xdr:rowOff>
    </xdr:from>
    <xdr:to>
      <xdr:col>19</xdr:col>
      <xdr:colOff>177800</xdr:colOff>
      <xdr:row>58</xdr:row>
      <xdr:rowOff>125730</xdr:rowOff>
    </xdr:to>
    <xdr:cxnSp macro="">
      <xdr:nvCxnSpPr>
        <xdr:cNvPr id="163" name="直線コネクタ 162"/>
        <xdr:cNvCxnSpPr/>
      </xdr:nvCxnSpPr>
      <xdr:spPr>
        <a:xfrm flipV="1">
          <a:off x="2908300" y="100450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4"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5"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142892</xdr:rowOff>
    </xdr:from>
    <xdr:ext cx="405111" cy="259045"/>
    <xdr:sp macro="" textlink="">
      <xdr:nvSpPr>
        <xdr:cNvPr id="166" name="n_1mainValue【橋りょう・トンネル】&#10;有形固定資産減価償却率"/>
        <xdr:cNvSpPr txBox="1"/>
      </xdr:nvSpPr>
      <xdr:spPr>
        <a:xfrm>
          <a:off x="35820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167657</xdr:rowOff>
    </xdr:from>
    <xdr:ext cx="405111" cy="259045"/>
    <xdr:sp macro="" textlink="">
      <xdr:nvSpPr>
        <xdr:cNvPr id="167" name="n_2mainValue【橋りょう・トンネル】&#10;有形固定資産減価償却率"/>
        <xdr:cNvSpPr txBox="1"/>
      </xdr:nvSpPr>
      <xdr:spPr>
        <a:xfrm>
          <a:off x="2705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145684</xdr:rowOff>
    </xdr:from>
    <xdr:to>
      <xdr:col>50</xdr:col>
      <xdr:colOff>165100</xdr:colOff>
      <xdr:row>61</xdr:row>
      <xdr:rowOff>75834</xdr:rowOff>
    </xdr:to>
    <xdr:sp macro="" textlink="">
      <xdr:nvSpPr>
        <xdr:cNvPr id="203" name="楕円 202"/>
        <xdr:cNvSpPr/>
      </xdr:nvSpPr>
      <xdr:spPr>
        <a:xfrm>
          <a:off x="9588500" y="104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154067</xdr:rowOff>
    </xdr:from>
    <xdr:to>
      <xdr:col>46</xdr:col>
      <xdr:colOff>38100</xdr:colOff>
      <xdr:row>61</xdr:row>
      <xdr:rowOff>84217</xdr:rowOff>
    </xdr:to>
    <xdr:sp macro="" textlink="">
      <xdr:nvSpPr>
        <xdr:cNvPr id="204" name="楕円 203"/>
        <xdr:cNvSpPr/>
      </xdr:nvSpPr>
      <xdr:spPr>
        <a:xfrm>
          <a:off x="8699500" y="104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25034</xdr:rowOff>
    </xdr:from>
    <xdr:to>
      <xdr:col>50</xdr:col>
      <xdr:colOff>114300</xdr:colOff>
      <xdr:row>61</xdr:row>
      <xdr:rowOff>33417</xdr:rowOff>
    </xdr:to>
    <xdr:cxnSp macro="">
      <xdr:nvCxnSpPr>
        <xdr:cNvPr id="205" name="直線コネクタ 204"/>
        <xdr:cNvCxnSpPr/>
      </xdr:nvCxnSpPr>
      <xdr:spPr>
        <a:xfrm flipV="1">
          <a:off x="8750300" y="1048348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6"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7"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92361</xdr:rowOff>
    </xdr:from>
    <xdr:ext cx="599010" cy="259045"/>
    <xdr:sp macro="" textlink="">
      <xdr:nvSpPr>
        <xdr:cNvPr id="208" name="n_1mainValue【橋りょう・トンネル】&#10;一人当たり有形固定資産（償却資産）額"/>
        <xdr:cNvSpPr txBox="1"/>
      </xdr:nvSpPr>
      <xdr:spPr>
        <a:xfrm>
          <a:off x="9327095" y="1020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100744</xdr:rowOff>
    </xdr:from>
    <xdr:ext cx="599010" cy="259045"/>
    <xdr:sp macro="" textlink="">
      <xdr:nvSpPr>
        <xdr:cNvPr id="209" name="n_2mainValue【橋りょう・トンネル】&#10;一人当たり有形固定資産（償却資産）額"/>
        <xdr:cNvSpPr txBox="1"/>
      </xdr:nvSpPr>
      <xdr:spPr>
        <a:xfrm>
          <a:off x="8450795" y="1021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248" name="楕円 247"/>
        <xdr:cNvSpPr/>
      </xdr:nvSpPr>
      <xdr:spPr>
        <a:xfrm>
          <a:off x="3746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31114</xdr:rowOff>
    </xdr:from>
    <xdr:to>
      <xdr:col>15</xdr:col>
      <xdr:colOff>101600</xdr:colOff>
      <xdr:row>82</xdr:row>
      <xdr:rowOff>132714</xdr:rowOff>
    </xdr:to>
    <xdr:sp macro="" textlink="">
      <xdr:nvSpPr>
        <xdr:cNvPr id="249" name="楕円 248"/>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81914</xdr:rowOff>
    </xdr:to>
    <xdr:cxnSp macro="">
      <xdr:nvCxnSpPr>
        <xdr:cNvPr id="250" name="直線コネクタ 249"/>
        <xdr:cNvCxnSpPr/>
      </xdr:nvCxnSpPr>
      <xdr:spPr>
        <a:xfrm flipV="1">
          <a:off x="2908300" y="141236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1"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2"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106697</xdr:rowOff>
    </xdr:from>
    <xdr:ext cx="405111" cy="259045"/>
    <xdr:sp macro="" textlink="">
      <xdr:nvSpPr>
        <xdr:cNvPr id="253" name="n_1mainValue【公営住宅】&#10;有形固定資産減価償却率"/>
        <xdr:cNvSpPr txBox="1"/>
      </xdr:nvSpPr>
      <xdr:spPr>
        <a:xfrm>
          <a:off x="3582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54" name="n_2mainValue【公営住宅】&#10;有形固定資産減価償却率"/>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21589</xdr:rowOff>
    </xdr:from>
    <xdr:to>
      <xdr:col>50</xdr:col>
      <xdr:colOff>165100</xdr:colOff>
      <xdr:row>82</xdr:row>
      <xdr:rowOff>123189</xdr:rowOff>
    </xdr:to>
    <xdr:sp macro="" textlink="">
      <xdr:nvSpPr>
        <xdr:cNvPr id="292" name="楕円 291"/>
        <xdr:cNvSpPr/>
      </xdr:nvSpPr>
      <xdr:spPr>
        <a:xfrm>
          <a:off x="958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44450</xdr:rowOff>
    </xdr:from>
    <xdr:to>
      <xdr:col>46</xdr:col>
      <xdr:colOff>38100</xdr:colOff>
      <xdr:row>82</xdr:row>
      <xdr:rowOff>146050</xdr:rowOff>
    </xdr:to>
    <xdr:sp macro="" textlink="">
      <xdr:nvSpPr>
        <xdr:cNvPr id="293" name="楕円 292"/>
        <xdr:cNvSpPr/>
      </xdr:nvSpPr>
      <xdr:spPr>
        <a:xfrm>
          <a:off x="869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72389</xdr:rowOff>
    </xdr:from>
    <xdr:to>
      <xdr:col>50</xdr:col>
      <xdr:colOff>114300</xdr:colOff>
      <xdr:row>82</xdr:row>
      <xdr:rowOff>95250</xdr:rowOff>
    </xdr:to>
    <xdr:cxnSp macro="">
      <xdr:nvCxnSpPr>
        <xdr:cNvPr id="294" name="直線コネクタ 293"/>
        <xdr:cNvCxnSpPr/>
      </xdr:nvCxnSpPr>
      <xdr:spPr>
        <a:xfrm flipV="1">
          <a:off x="8750300" y="141312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5"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296"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139716</xdr:rowOff>
    </xdr:from>
    <xdr:ext cx="469744" cy="259045"/>
    <xdr:sp macro="" textlink="">
      <xdr:nvSpPr>
        <xdr:cNvPr id="297" name="n_1mainValue【公営住宅】&#10;一人当たり面積"/>
        <xdr:cNvSpPr txBox="1"/>
      </xdr:nvSpPr>
      <xdr:spPr>
        <a:xfrm>
          <a:off x="93917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162577</xdr:rowOff>
    </xdr:from>
    <xdr:ext cx="469744" cy="259045"/>
    <xdr:sp macro="" textlink="">
      <xdr:nvSpPr>
        <xdr:cNvPr id="298" name="n_2mainValue【公営住宅】&#10;一人当たり面積"/>
        <xdr:cNvSpPr txBox="1"/>
      </xdr:nvSpPr>
      <xdr:spPr>
        <a:xfrm>
          <a:off x="8515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353" name="楕円 352"/>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135890</xdr:rowOff>
    </xdr:from>
    <xdr:to>
      <xdr:col>76</xdr:col>
      <xdr:colOff>165100</xdr:colOff>
      <xdr:row>36</xdr:row>
      <xdr:rowOff>66040</xdr:rowOff>
    </xdr:to>
    <xdr:sp macro="" textlink="">
      <xdr:nvSpPr>
        <xdr:cNvPr id="354" name="楕円 353"/>
        <xdr:cNvSpPr/>
      </xdr:nvSpPr>
      <xdr:spPr>
        <a:xfrm>
          <a:off x="14541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161925</xdr:rowOff>
    </xdr:from>
    <xdr:to>
      <xdr:col>81</xdr:col>
      <xdr:colOff>50800</xdr:colOff>
      <xdr:row>36</xdr:row>
      <xdr:rowOff>15240</xdr:rowOff>
    </xdr:to>
    <xdr:cxnSp macro="">
      <xdr:nvCxnSpPr>
        <xdr:cNvPr id="355" name="直線コネクタ 354"/>
        <xdr:cNvCxnSpPr/>
      </xdr:nvCxnSpPr>
      <xdr:spPr>
        <a:xfrm flipV="1">
          <a:off x="14592300" y="61626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5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57"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358" name="n_1mainValue【認定こども園・幼稚園・保育所】&#10;有形固定資産減価償却率"/>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359" name="n_2mainValue【認定こども園・幼稚園・保育所】&#10;有形固定資産減価償却率"/>
        <xdr:cNvSpPr txBox="1"/>
      </xdr:nvSpPr>
      <xdr:spPr>
        <a:xfrm>
          <a:off x="14389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395" name="楕円 394"/>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18542</xdr:rowOff>
    </xdr:from>
    <xdr:to>
      <xdr:col>107</xdr:col>
      <xdr:colOff>101600</xdr:colOff>
      <xdr:row>40</xdr:row>
      <xdr:rowOff>120142</xdr:rowOff>
    </xdr:to>
    <xdr:sp macro="" textlink="">
      <xdr:nvSpPr>
        <xdr:cNvPr id="396" name="楕円 395"/>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69342</xdr:rowOff>
    </xdr:to>
    <xdr:cxnSp macro="">
      <xdr:nvCxnSpPr>
        <xdr:cNvPr id="397" name="直線コネクタ 396"/>
        <xdr:cNvCxnSpPr/>
      </xdr:nvCxnSpPr>
      <xdr:spPr>
        <a:xfrm flipV="1">
          <a:off x="20434300" y="69227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98"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99"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400"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401" name="n_2mainValue【認定こども園・幼稚園・保育所】&#10;一人当たり面積"/>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53975</xdr:rowOff>
    </xdr:from>
    <xdr:to>
      <xdr:col>81</xdr:col>
      <xdr:colOff>101600</xdr:colOff>
      <xdr:row>61</xdr:row>
      <xdr:rowOff>155575</xdr:rowOff>
    </xdr:to>
    <xdr:sp macro="" textlink="">
      <xdr:nvSpPr>
        <xdr:cNvPr id="440" name="楕円 439"/>
        <xdr:cNvSpPr/>
      </xdr:nvSpPr>
      <xdr:spPr>
        <a:xfrm>
          <a:off x="1543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93980</xdr:rowOff>
    </xdr:from>
    <xdr:to>
      <xdr:col>76</xdr:col>
      <xdr:colOff>165100</xdr:colOff>
      <xdr:row>62</xdr:row>
      <xdr:rowOff>24130</xdr:rowOff>
    </xdr:to>
    <xdr:sp macro="" textlink="">
      <xdr:nvSpPr>
        <xdr:cNvPr id="441" name="楕円 440"/>
        <xdr:cNvSpPr/>
      </xdr:nvSpPr>
      <xdr:spPr>
        <a:xfrm>
          <a:off x="1454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104775</xdr:rowOff>
    </xdr:from>
    <xdr:to>
      <xdr:col>81</xdr:col>
      <xdr:colOff>50800</xdr:colOff>
      <xdr:row>61</xdr:row>
      <xdr:rowOff>144780</xdr:rowOff>
    </xdr:to>
    <xdr:cxnSp macro="">
      <xdr:nvCxnSpPr>
        <xdr:cNvPr id="442" name="直線コネクタ 441"/>
        <xdr:cNvCxnSpPr/>
      </xdr:nvCxnSpPr>
      <xdr:spPr>
        <a:xfrm flipV="1">
          <a:off x="14592300" y="10563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3"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4"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146702</xdr:rowOff>
    </xdr:from>
    <xdr:ext cx="405111" cy="259045"/>
    <xdr:sp macro="" textlink="">
      <xdr:nvSpPr>
        <xdr:cNvPr id="445" name="n_1mainValue【学校施設】&#10;有形固定資産減価償却率"/>
        <xdr:cNvSpPr txBox="1"/>
      </xdr:nvSpPr>
      <xdr:spPr>
        <a:xfrm>
          <a:off x="15266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446" name="n_2mainValue【学校施設】&#10;有形固定資産減価償却率"/>
        <xdr:cNvSpPr txBox="1"/>
      </xdr:nvSpPr>
      <xdr:spPr>
        <a:xfrm>
          <a:off x="14389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7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142966</xdr:rowOff>
    </xdr:from>
    <xdr:to>
      <xdr:col>112</xdr:col>
      <xdr:colOff>38100</xdr:colOff>
      <xdr:row>63</xdr:row>
      <xdr:rowOff>73116</xdr:rowOff>
    </xdr:to>
    <xdr:sp macro="" textlink="">
      <xdr:nvSpPr>
        <xdr:cNvPr id="486" name="楕円 485"/>
        <xdr:cNvSpPr/>
      </xdr:nvSpPr>
      <xdr:spPr>
        <a:xfrm>
          <a:off x="21272500" y="107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131318</xdr:rowOff>
    </xdr:from>
    <xdr:to>
      <xdr:col>107</xdr:col>
      <xdr:colOff>101600</xdr:colOff>
      <xdr:row>63</xdr:row>
      <xdr:rowOff>61468</xdr:rowOff>
    </xdr:to>
    <xdr:sp macro="" textlink="">
      <xdr:nvSpPr>
        <xdr:cNvPr id="487" name="楕円 486"/>
        <xdr:cNvSpPr/>
      </xdr:nvSpPr>
      <xdr:spPr>
        <a:xfrm>
          <a:off x="20383500" y="107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xdr:rowOff>
    </xdr:from>
    <xdr:to>
      <xdr:col>111</xdr:col>
      <xdr:colOff>177800</xdr:colOff>
      <xdr:row>63</xdr:row>
      <xdr:rowOff>22316</xdr:rowOff>
    </xdr:to>
    <xdr:cxnSp macro="">
      <xdr:nvCxnSpPr>
        <xdr:cNvPr id="488" name="直線コネクタ 487"/>
        <xdr:cNvCxnSpPr/>
      </xdr:nvCxnSpPr>
      <xdr:spPr>
        <a:xfrm>
          <a:off x="20434300" y="10812018"/>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48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490"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89643</xdr:rowOff>
    </xdr:from>
    <xdr:ext cx="469744" cy="259045"/>
    <xdr:sp macro="" textlink="">
      <xdr:nvSpPr>
        <xdr:cNvPr id="491" name="n_1mainValue【学校施設】&#10;一人当たり面積"/>
        <xdr:cNvSpPr txBox="1"/>
      </xdr:nvSpPr>
      <xdr:spPr>
        <a:xfrm>
          <a:off x="21075727" y="1054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77995</xdr:rowOff>
    </xdr:from>
    <xdr:ext cx="469744" cy="259045"/>
    <xdr:sp macro="" textlink="">
      <xdr:nvSpPr>
        <xdr:cNvPr id="492" name="n_2mainValue【学校施設】&#10;一人当たり面積"/>
        <xdr:cNvSpPr txBox="1"/>
      </xdr:nvSpPr>
      <xdr:spPr>
        <a:xfrm>
          <a:off x="20199427" y="105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2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6" name="フローチャート: 判断 52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127726</xdr:rowOff>
    </xdr:from>
    <xdr:to>
      <xdr:col>81</xdr:col>
      <xdr:colOff>101600</xdr:colOff>
      <xdr:row>81</xdr:row>
      <xdr:rowOff>57876</xdr:rowOff>
    </xdr:to>
    <xdr:sp macro="" textlink="">
      <xdr:nvSpPr>
        <xdr:cNvPr id="532" name="楕円 531"/>
        <xdr:cNvSpPr/>
      </xdr:nvSpPr>
      <xdr:spPr>
        <a:xfrm>
          <a:off x="15430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155484</xdr:rowOff>
    </xdr:from>
    <xdr:to>
      <xdr:col>76</xdr:col>
      <xdr:colOff>165100</xdr:colOff>
      <xdr:row>81</xdr:row>
      <xdr:rowOff>85634</xdr:rowOff>
    </xdr:to>
    <xdr:sp macro="" textlink="">
      <xdr:nvSpPr>
        <xdr:cNvPr id="533" name="楕円 532"/>
        <xdr:cNvSpPr/>
      </xdr:nvSpPr>
      <xdr:spPr>
        <a:xfrm>
          <a:off x="14541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7076</xdr:rowOff>
    </xdr:from>
    <xdr:to>
      <xdr:col>81</xdr:col>
      <xdr:colOff>50800</xdr:colOff>
      <xdr:row>81</xdr:row>
      <xdr:rowOff>34834</xdr:rowOff>
    </xdr:to>
    <xdr:cxnSp macro="">
      <xdr:nvCxnSpPr>
        <xdr:cNvPr id="534" name="直線コネクタ 533"/>
        <xdr:cNvCxnSpPr/>
      </xdr:nvCxnSpPr>
      <xdr:spPr>
        <a:xfrm flipV="1">
          <a:off x="14592300" y="138945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35"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36"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74403</xdr:rowOff>
    </xdr:from>
    <xdr:ext cx="405111" cy="259045"/>
    <xdr:sp macro="" textlink="">
      <xdr:nvSpPr>
        <xdr:cNvPr id="537" name="n_1mainValue【児童館】&#10;有形固定資産減価償却率"/>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102161</xdr:rowOff>
    </xdr:from>
    <xdr:ext cx="405111" cy="259045"/>
    <xdr:sp macro="" textlink="">
      <xdr:nvSpPr>
        <xdr:cNvPr id="538" name="n_2mainValue【児童館】&#10;有形固定資産減価償却率"/>
        <xdr:cNvSpPr txBox="1"/>
      </xdr:nvSpPr>
      <xdr:spPr>
        <a:xfrm>
          <a:off x="14389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70" name="フローチャート: 判断 56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76" name="楕円 575"/>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77" name="楕円 576"/>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578" name="直線コネクタ 577"/>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80"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581"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582"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6" name="フローチャート: 判断 61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95613</xdr:rowOff>
    </xdr:from>
    <xdr:to>
      <xdr:col>81</xdr:col>
      <xdr:colOff>101600</xdr:colOff>
      <xdr:row>103</xdr:row>
      <xdr:rowOff>25763</xdr:rowOff>
    </xdr:to>
    <xdr:sp macro="" textlink="">
      <xdr:nvSpPr>
        <xdr:cNvPr id="622" name="楕円 621"/>
        <xdr:cNvSpPr/>
      </xdr:nvSpPr>
      <xdr:spPr>
        <a:xfrm>
          <a:off x="15430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64588</xdr:rowOff>
    </xdr:from>
    <xdr:to>
      <xdr:col>76</xdr:col>
      <xdr:colOff>165100</xdr:colOff>
      <xdr:row>101</xdr:row>
      <xdr:rowOff>166188</xdr:rowOff>
    </xdr:to>
    <xdr:sp macro="" textlink="">
      <xdr:nvSpPr>
        <xdr:cNvPr id="623" name="楕円 622"/>
        <xdr:cNvSpPr/>
      </xdr:nvSpPr>
      <xdr:spPr>
        <a:xfrm>
          <a:off x="14541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115388</xdr:rowOff>
    </xdr:from>
    <xdr:to>
      <xdr:col>81</xdr:col>
      <xdr:colOff>50800</xdr:colOff>
      <xdr:row>102</xdr:row>
      <xdr:rowOff>146413</xdr:rowOff>
    </xdr:to>
    <xdr:cxnSp macro="">
      <xdr:nvCxnSpPr>
        <xdr:cNvPr id="624" name="直線コネクタ 623"/>
        <xdr:cNvCxnSpPr/>
      </xdr:nvCxnSpPr>
      <xdr:spPr>
        <a:xfrm>
          <a:off x="14592300" y="17431838"/>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5"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26"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42290</xdr:rowOff>
    </xdr:from>
    <xdr:ext cx="405111" cy="259045"/>
    <xdr:sp macro="" textlink="">
      <xdr:nvSpPr>
        <xdr:cNvPr id="627" name="n_1mainValue【公民館】&#10;有形固定資産減価償却率"/>
        <xdr:cNvSpPr txBox="1"/>
      </xdr:nvSpPr>
      <xdr:spPr>
        <a:xfrm>
          <a:off x="15266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11265</xdr:rowOff>
    </xdr:from>
    <xdr:ext cx="405111" cy="259045"/>
    <xdr:sp macro="" textlink="">
      <xdr:nvSpPr>
        <xdr:cNvPr id="628" name="n_2mainValue【公民館】&#10;有形固定資産減価償却率"/>
        <xdr:cNvSpPr txBox="1"/>
      </xdr:nvSpPr>
      <xdr:spPr>
        <a:xfrm>
          <a:off x="14389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5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60" name="フローチャート: 判断 65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133986</xdr:rowOff>
    </xdr:from>
    <xdr:to>
      <xdr:col>112</xdr:col>
      <xdr:colOff>38100</xdr:colOff>
      <xdr:row>105</xdr:row>
      <xdr:rowOff>64136</xdr:rowOff>
    </xdr:to>
    <xdr:sp macro="" textlink="">
      <xdr:nvSpPr>
        <xdr:cNvPr id="666" name="楕円 665"/>
        <xdr:cNvSpPr/>
      </xdr:nvSpPr>
      <xdr:spPr>
        <a:xfrm>
          <a:off x="21272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53975</xdr:rowOff>
    </xdr:from>
    <xdr:to>
      <xdr:col>107</xdr:col>
      <xdr:colOff>101600</xdr:colOff>
      <xdr:row>105</xdr:row>
      <xdr:rowOff>155575</xdr:rowOff>
    </xdr:to>
    <xdr:sp macro="" textlink="">
      <xdr:nvSpPr>
        <xdr:cNvPr id="667" name="楕円 666"/>
        <xdr:cNvSpPr/>
      </xdr:nvSpPr>
      <xdr:spPr>
        <a:xfrm>
          <a:off x="20383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13336</xdr:rowOff>
    </xdr:from>
    <xdr:to>
      <xdr:col>111</xdr:col>
      <xdr:colOff>177800</xdr:colOff>
      <xdr:row>105</xdr:row>
      <xdr:rowOff>104775</xdr:rowOff>
    </xdr:to>
    <xdr:cxnSp macro="">
      <xdr:nvCxnSpPr>
        <xdr:cNvPr id="668" name="直線コネクタ 667"/>
        <xdr:cNvCxnSpPr/>
      </xdr:nvCxnSpPr>
      <xdr:spPr>
        <a:xfrm flipV="1">
          <a:off x="20434300" y="1801558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69"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670"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80663</xdr:rowOff>
    </xdr:from>
    <xdr:ext cx="469744" cy="259045"/>
    <xdr:sp macro="" textlink="">
      <xdr:nvSpPr>
        <xdr:cNvPr id="671" name="n_1mainValue【公民館】&#10;一人当たり面積"/>
        <xdr:cNvSpPr txBox="1"/>
      </xdr:nvSpPr>
      <xdr:spPr>
        <a:xfrm>
          <a:off x="210757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652</xdr:rowOff>
    </xdr:from>
    <xdr:ext cx="469744" cy="259045"/>
    <xdr:sp macro="" textlink="">
      <xdr:nvSpPr>
        <xdr:cNvPr id="672" name="n_2mainValue【公民館】&#10;一人当たり面積"/>
        <xdr:cNvSpPr txBox="1"/>
      </xdr:nvSpPr>
      <xdr:spPr>
        <a:xfrm>
          <a:off x="20199427" y="1783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類似団体と比較して特に有形固定資産減価償却率が高くなっている施設は、認定こども園・幼稚園・保育所、児童館、公民館であり、特に低くなっている施設は、学校施設、公営住宅である。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されており、支所・公民館整備計画に基づき、新しい施設を現在建設中である。また、一人当たり面積についても、公民館は類似団体と比較して高くなっているが、新しい施設を建設することにより、維持管理に要する経費の減少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36,824
36,614
603.14
26,665,833
24,941,385
1,383,178
15,123,143
23,247,461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1" name="楕円 70"/>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107950</xdr:rowOff>
    </xdr:from>
    <xdr:to>
      <xdr:col>15</xdr:col>
      <xdr:colOff>101600</xdr:colOff>
      <xdr:row>38</xdr:row>
      <xdr:rowOff>38100</xdr:rowOff>
    </xdr:to>
    <xdr:sp macro="" textlink="">
      <xdr:nvSpPr>
        <xdr:cNvPr id="72" name="楕円 71"/>
        <xdr:cNvSpPr/>
      </xdr:nvSpPr>
      <xdr:spPr>
        <a:xfrm>
          <a:off x="2857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158750</xdr:rowOff>
    </xdr:to>
    <xdr:cxnSp macro="">
      <xdr:nvCxnSpPr>
        <xdr:cNvPr id="73" name="直線コネクタ 72"/>
        <xdr:cNvCxnSpPr/>
      </xdr:nvCxnSpPr>
      <xdr:spPr>
        <a:xfrm flipV="1">
          <a:off x="2908300" y="647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74"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54627</xdr:rowOff>
    </xdr:from>
    <xdr:ext cx="405111" cy="259045"/>
    <xdr:sp macro="" textlink="">
      <xdr:nvSpPr>
        <xdr:cNvPr id="75" name="n_2mainValue【図書館】&#10;有形固定資産減価償却率"/>
        <xdr:cNvSpPr txBox="1"/>
      </xdr:nvSpPr>
      <xdr:spPr>
        <a:xfrm>
          <a:off x="2705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15" name="楕円 114"/>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6350</xdr:rowOff>
    </xdr:from>
    <xdr:to>
      <xdr:col>46</xdr:col>
      <xdr:colOff>38100</xdr:colOff>
      <xdr:row>41</xdr:row>
      <xdr:rowOff>107950</xdr:rowOff>
    </xdr:to>
    <xdr:sp macro="" textlink="">
      <xdr:nvSpPr>
        <xdr:cNvPr id="116" name="楕円 115"/>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49530</xdr:rowOff>
    </xdr:from>
    <xdr:to>
      <xdr:col>50</xdr:col>
      <xdr:colOff>114300</xdr:colOff>
      <xdr:row>41</xdr:row>
      <xdr:rowOff>57150</xdr:rowOff>
    </xdr:to>
    <xdr:cxnSp macro="">
      <xdr:nvCxnSpPr>
        <xdr:cNvPr id="117" name="直線コネクタ 116"/>
        <xdr:cNvCxnSpPr/>
      </xdr:nvCxnSpPr>
      <xdr:spPr>
        <a:xfrm flipV="1">
          <a:off x="8750300" y="707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91457</xdr:rowOff>
    </xdr:from>
    <xdr:ext cx="469744" cy="259045"/>
    <xdr:sp macro="" textlink="">
      <xdr:nvSpPr>
        <xdr:cNvPr id="118" name="n_1mainValue【図書館】&#10;一人当たり面積"/>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19"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54"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60" name="楕円 159"/>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90170</xdr:rowOff>
    </xdr:from>
    <xdr:to>
      <xdr:col>15</xdr:col>
      <xdr:colOff>101600</xdr:colOff>
      <xdr:row>61</xdr:row>
      <xdr:rowOff>20320</xdr:rowOff>
    </xdr:to>
    <xdr:sp macro="" textlink="">
      <xdr:nvSpPr>
        <xdr:cNvPr id="161" name="楕円 160"/>
        <xdr:cNvSpPr/>
      </xdr:nvSpPr>
      <xdr:spPr>
        <a:xfrm>
          <a:off x="2857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140970</xdr:rowOff>
    </xdr:to>
    <xdr:cxnSp macro="">
      <xdr:nvCxnSpPr>
        <xdr:cNvPr id="162" name="直線コネクタ 161"/>
        <xdr:cNvCxnSpPr/>
      </xdr:nvCxnSpPr>
      <xdr:spPr>
        <a:xfrm flipV="1">
          <a:off x="2908300" y="1038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144797</xdr:rowOff>
    </xdr:from>
    <xdr:ext cx="405111" cy="259045"/>
    <xdr:sp macro="" textlink="">
      <xdr:nvSpPr>
        <xdr:cNvPr id="163" name="n_1mainValue【体育館・プー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11447</xdr:rowOff>
    </xdr:from>
    <xdr:ext cx="405111" cy="259045"/>
    <xdr:sp macro="" textlink="">
      <xdr:nvSpPr>
        <xdr:cNvPr id="164" name="n_2mainValue【体育館・プール】&#10;有形固定資産減価償却率"/>
        <xdr:cNvSpPr txBox="1"/>
      </xdr:nvSpPr>
      <xdr:spPr>
        <a:xfrm>
          <a:off x="2705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9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9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134556</xdr:rowOff>
    </xdr:from>
    <xdr:to>
      <xdr:col>50</xdr:col>
      <xdr:colOff>165100</xdr:colOff>
      <xdr:row>64</xdr:row>
      <xdr:rowOff>64706</xdr:rowOff>
    </xdr:to>
    <xdr:sp macro="" textlink="">
      <xdr:nvSpPr>
        <xdr:cNvPr id="204" name="楕円 203"/>
        <xdr:cNvSpPr/>
      </xdr:nvSpPr>
      <xdr:spPr>
        <a:xfrm>
          <a:off x="9588500" y="1093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05" name="楕円 204"/>
        <xdr:cNvSpPr/>
      </xdr:nvSpPr>
      <xdr:spPr>
        <a:xfrm>
          <a:off x="8699500" y="109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13906</xdr:rowOff>
    </xdr:from>
    <xdr:to>
      <xdr:col>50</xdr:col>
      <xdr:colOff>114300</xdr:colOff>
      <xdr:row>64</xdr:row>
      <xdr:rowOff>14859</xdr:rowOff>
    </xdr:to>
    <xdr:cxnSp macro="">
      <xdr:nvCxnSpPr>
        <xdr:cNvPr id="206" name="直線コネクタ 205"/>
        <xdr:cNvCxnSpPr/>
      </xdr:nvCxnSpPr>
      <xdr:spPr>
        <a:xfrm flipV="1">
          <a:off x="8750300" y="1098670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81233</xdr:rowOff>
    </xdr:from>
    <xdr:ext cx="469744" cy="259045"/>
    <xdr:sp macro="" textlink="">
      <xdr:nvSpPr>
        <xdr:cNvPr id="207" name="n_1mainValue【体育館・プール】&#10;一人当たり面積"/>
        <xdr:cNvSpPr txBox="1"/>
      </xdr:nvSpPr>
      <xdr:spPr>
        <a:xfrm>
          <a:off x="9391727" y="1071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08" name="n_2main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4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249" name="楕円 248"/>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50" name="楕円 249"/>
        <xdr:cNvSpPr/>
      </xdr:nvSpPr>
      <xdr:spPr>
        <a:xfrm>
          <a:off x="2857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83</xdr:row>
      <xdr:rowOff>5714</xdr:rowOff>
    </xdr:to>
    <xdr:cxnSp macro="">
      <xdr:nvCxnSpPr>
        <xdr:cNvPr id="251" name="直線コネクタ 250"/>
        <xdr:cNvCxnSpPr/>
      </xdr:nvCxnSpPr>
      <xdr:spPr>
        <a:xfrm flipV="1">
          <a:off x="2908300" y="141846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52" name="n_1main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253" name="n_2mainValue【福祉施設】&#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83"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146321</xdr:rowOff>
    </xdr:from>
    <xdr:ext cx="469744" cy="259045"/>
    <xdr:sp macro="" textlink="">
      <xdr:nvSpPr>
        <xdr:cNvPr id="285" name="n_2aveValue【福祉施設】&#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122174</xdr:rowOff>
    </xdr:from>
    <xdr:to>
      <xdr:col>50</xdr:col>
      <xdr:colOff>165100</xdr:colOff>
      <xdr:row>84</xdr:row>
      <xdr:rowOff>52324</xdr:rowOff>
    </xdr:to>
    <xdr:sp macro="" textlink="">
      <xdr:nvSpPr>
        <xdr:cNvPr id="291" name="楕円 290"/>
        <xdr:cNvSpPr/>
      </xdr:nvSpPr>
      <xdr:spPr>
        <a:xfrm>
          <a:off x="958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129032</xdr:rowOff>
    </xdr:from>
    <xdr:to>
      <xdr:col>46</xdr:col>
      <xdr:colOff>38100</xdr:colOff>
      <xdr:row>84</xdr:row>
      <xdr:rowOff>59182</xdr:rowOff>
    </xdr:to>
    <xdr:sp macro="" textlink="">
      <xdr:nvSpPr>
        <xdr:cNvPr id="292" name="楕円 291"/>
        <xdr:cNvSpPr/>
      </xdr:nvSpPr>
      <xdr:spPr>
        <a:xfrm>
          <a:off x="8699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xdr:rowOff>
    </xdr:from>
    <xdr:to>
      <xdr:col>50</xdr:col>
      <xdr:colOff>114300</xdr:colOff>
      <xdr:row>84</xdr:row>
      <xdr:rowOff>8382</xdr:rowOff>
    </xdr:to>
    <xdr:cxnSp macro="">
      <xdr:nvCxnSpPr>
        <xdr:cNvPr id="293" name="直線コネクタ 292"/>
        <xdr:cNvCxnSpPr/>
      </xdr:nvCxnSpPr>
      <xdr:spPr>
        <a:xfrm flipV="1">
          <a:off x="8750300" y="144033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68851</xdr:rowOff>
    </xdr:from>
    <xdr:ext cx="469744" cy="259045"/>
    <xdr:sp macro="" textlink="">
      <xdr:nvSpPr>
        <xdr:cNvPr id="294" name="n_1mainValue【福祉施設】&#10;一人当たり面積"/>
        <xdr:cNvSpPr txBox="1"/>
      </xdr:nvSpPr>
      <xdr:spPr>
        <a:xfrm>
          <a:off x="9391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75709</xdr:rowOff>
    </xdr:from>
    <xdr:ext cx="469744" cy="259045"/>
    <xdr:sp macro="" textlink="">
      <xdr:nvSpPr>
        <xdr:cNvPr id="295" name="n_2mainValue【福祉施設】&#10;一人当たり面積"/>
        <xdr:cNvSpPr txBox="1"/>
      </xdr:nvSpPr>
      <xdr:spPr>
        <a:xfrm>
          <a:off x="85154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2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29"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92711</xdr:rowOff>
    </xdr:from>
    <xdr:to>
      <xdr:col>20</xdr:col>
      <xdr:colOff>38100</xdr:colOff>
      <xdr:row>106</xdr:row>
      <xdr:rowOff>22861</xdr:rowOff>
    </xdr:to>
    <xdr:sp macro="" textlink="">
      <xdr:nvSpPr>
        <xdr:cNvPr id="335" name="楕円 334"/>
        <xdr:cNvSpPr/>
      </xdr:nvSpPr>
      <xdr:spPr>
        <a:xfrm>
          <a:off x="3746500" y="180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138430</xdr:rowOff>
    </xdr:from>
    <xdr:to>
      <xdr:col>15</xdr:col>
      <xdr:colOff>101600</xdr:colOff>
      <xdr:row>106</xdr:row>
      <xdr:rowOff>68580</xdr:rowOff>
    </xdr:to>
    <xdr:sp macro="" textlink="">
      <xdr:nvSpPr>
        <xdr:cNvPr id="336" name="楕円 335"/>
        <xdr:cNvSpPr/>
      </xdr:nvSpPr>
      <xdr:spPr>
        <a:xfrm>
          <a:off x="2857500" y="181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143511</xdr:rowOff>
    </xdr:from>
    <xdr:to>
      <xdr:col>19</xdr:col>
      <xdr:colOff>177800</xdr:colOff>
      <xdr:row>106</xdr:row>
      <xdr:rowOff>17780</xdr:rowOff>
    </xdr:to>
    <xdr:cxnSp macro="">
      <xdr:nvCxnSpPr>
        <xdr:cNvPr id="337" name="直線コネクタ 336"/>
        <xdr:cNvCxnSpPr/>
      </xdr:nvCxnSpPr>
      <xdr:spPr>
        <a:xfrm flipV="1">
          <a:off x="2908300" y="1814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13988</xdr:rowOff>
    </xdr:from>
    <xdr:ext cx="405111" cy="259045"/>
    <xdr:sp macro="" textlink="">
      <xdr:nvSpPr>
        <xdr:cNvPr id="338" name="n_1mainValue【市民会館】&#10;有形固定資産減価償却率"/>
        <xdr:cNvSpPr txBox="1"/>
      </xdr:nvSpPr>
      <xdr:spPr>
        <a:xfrm>
          <a:off x="3582044" y="181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59707</xdr:rowOff>
    </xdr:from>
    <xdr:ext cx="405111" cy="259045"/>
    <xdr:sp macro="" textlink="">
      <xdr:nvSpPr>
        <xdr:cNvPr id="339" name="n_2mainValue【市民会館】&#10;有形固定資産減価償却率"/>
        <xdr:cNvSpPr txBox="1"/>
      </xdr:nvSpPr>
      <xdr:spPr>
        <a:xfrm>
          <a:off x="2705744" y="182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73"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139354</xdr:rowOff>
    </xdr:from>
    <xdr:ext cx="469744" cy="259045"/>
    <xdr:sp macro="" textlink="">
      <xdr:nvSpPr>
        <xdr:cNvPr id="375"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85816</xdr:rowOff>
    </xdr:from>
    <xdr:to>
      <xdr:col>50</xdr:col>
      <xdr:colOff>165100</xdr:colOff>
      <xdr:row>107</xdr:row>
      <xdr:rowOff>15966</xdr:rowOff>
    </xdr:to>
    <xdr:sp macro="" textlink="">
      <xdr:nvSpPr>
        <xdr:cNvPr id="381" name="楕円 380"/>
        <xdr:cNvSpPr/>
      </xdr:nvSpPr>
      <xdr:spPr>
        <a:xfrm>
          <a:off x="9588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22134</xdr:rowOff>
    </xdr:from>
    <xdr:to>
      <xdr:col>46</xdr:col>
      <xdr:colOff>38100</xdr:colOff>
      <xdr:row>106</xdr:row>
      <xdr:rowOff>123734</xdr:rowOff>
    </xdr:to>
    <xdr:sp macro="" textlink="">
      <xdr:nvSpPr>
        <xdr:cNvPr id="382" name="楕円 381"/>
        <xdr:cNvSpPr/>
      </xdr:nvSpPr>
      <xdr:spPr>
        <a:xfrm>
          <a:off x="8699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72934</xdr:rowOff>
    </xdr:from>
    <xdr:to>
      <xdr:col>50</xdr:col>
      <xdr:colOff>114300</xdr:colOff>
      <xdr:row>106</xdr:row>
      <xdr:rowOff>136616</xdr:rowOff>
    </xdr:to>
    <xdr:cxnSp macro="">
      <xdr:nvCxnSpPr>
        <xdr:cNvPr id="383" name="直線コネクタ 382"/>
        <xdr:cNvCxnSpPr/>
      </xdr:nvCxnSpPr>
      <xdr:spPr>
        <a:xfrm>
          <a:off x="8750300" y="1824663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384" name="n_1mainValue【市民会館】&#10;一人当たり面積"/>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140261</xdr:rowOff>
    </xdr:from>
    <xdr:ext cx="469744" cy="259045"/>
    <xdr:sp macro="" textlink="">
      <xdr:nvSpPr>
        <xdr:cNvPr id="385" name="n_2mainValue【市民会館】&#10;一人当たり面積"/>
        <xdr:cNvSpPr txBox="1"/>
      </xdr:nvSpPr>
      <xdr:spPr>
        <a:xfrm>
          <a:off x="8515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419"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20" name="フローチャート: 判断 419"/>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421"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77651</xdr:rowOff>
    </xdr:from>
    <xdr:to>
      <xdr:col>81</xdr:col>
      <xdr:colOff>101600</xdr:colOff>
      <xdr:row>39</xdr:row>
      <xdr:rowOff>7801</xdr:rowOff>
    </xdr:to>
    <xdr:sp macro="" textlink="">
      <xdr:nvSpPr>
        <xdr:cNvPr id="427" name="楕円 426"/>
        <xdr:cNvSpPr/>
      </xdr:nvSpPr>
      <xdr:spPr>
        <a:xfrm>
          <a:off x="15430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28" name="楕円 427"/>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167640</xdr:rowOff>
    </xdr:to>
    <xdr:cxnSp macro="">
      <xdr:nvCxnSpPr>
        <xdr:cNvPr id="429" name="直線コネクタ 428"/>
        <xdr:cNvCxnSpPr/>
      </xdr:nvCxnSpPr>
      <xdr:spPr>
        <a:xfrm flipV="1">
          <a:off x="14592300" y="6643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170378</xdr:rowOff>
    </xdr:from>
    <xdr:ext cx="405111" cy="259045"/>
    <xdr:sp macro="" textlink="">
      <xdr:nvSpPr>
        <xdr:cNvPr id="430" name="n_1mainValue【一般廃棄物処理施設】&#10;有形固定資産減価償却率"/>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31" name="n_2mainValue【一般廃棄物処理施設】&#10;有形固定資産減価償却率"/>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61"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62" name="フローチャート: 判断 461"/>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10973</xdr:rowOff>
    </xdr:from>
    <xdr:ext cx="534377" cy="259045"/>
    <xdr:sp macro="" textlink="">
      <xdr:nvSpPr>
        <xdr:cNvPr id="463" name="n_2aveValue【一般廃棄物処理施設】&#10;一人当たり有形固定資産（償却資産）額"/>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73049</xdr:rowOff>
    </xdr:from>
    <xdr:to>
      <xdr:col>112</xdr:col>
      <xdr:colOff>38100</xdr:colOff>
      <xdr:row>40</xdr:row>
      <xdr:rowOff>3199</xdr:rowOff>
    </xdr:to>
    <xdr:sp macro="" textlink="">
      <xdr:nvSpPr>
        <xdr:cNvPr id="469" name="楕円 468"/>
        <xdr:cNvSpPr/>
      </xdr:nvSpPr>
      <xdr:spPr>
        <a:xfrm>
          <a:off x="21272500" y="67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78353</xdr:rowOff>
    </xdr:from>
    <xdr:to>
      <xdr:col>107</xdr:col>
      <xdr:colOff>101600</xdr:colOff>
      <xdr:row>40</xdr:row>
      <xdr:rowOff>8503</xdr:rowOff>
    </xdr:to>
    <xdr:sp macro="" textlink="">
      <xdr:nvSpPr>
        <xdr:cNvPr id="470" name="楕円 469"/>
        <xdr:cNvSpPr/>
      </xdr:nvSpPr>
      <xdr:spPr>
        <a:xfrm>
          <a:off x="20383500" y="67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123849</xdr:rowOff>
    </xdr:from>
    <xdr:to>
      <xdr:col>111</xdr:col>
      <xdr:colOff>177800</xdr:colOff>
      <xdr:row>39</xdr:row>
      <xdr:rowOff>129153</xdr:rowOff>
    </xdr:to>
    <xdr:cxnSp macro="">
      <xdr:nvCxnSpPr>
        <xdr:cNvPr id="471" name="直線コネクタ 470"/>
        <xdr:cNvCxnSpPr/>
      </xdr:nvCxnSpPr>
      <xdr:spPr>
        <a:xfrm flipV="1">
          <a:off x="20434300" y="6810399"/>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165776</xdr:rowOff>
    </xdr:from>
    <xdr:ext cx="534377" cy="259045"/>
    <xdr:sp macro="" textlink="">
      <xdr:nvSpPr>
        <xdr:cNvPr id="472" name="n_1mainValue【一般廃棄物処理施設】&#10;一人当たり有形固定資産（償却資産）額"/>
        <xdr:cNvSpPr txBox="1"/>
      </xdr:nvSpPr>
      <xdr:spPr>
        <a:xfrm>
          <a:off x="21043411" y="685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25030</xdr:rowOff>
    </xdr:from>
    <xdr:ext cx="534377" cy="259045"/>
    <xdr:sp macro="" textlink="">
      <xdr:nvSpPr>
        <xdr:cNvPr id="473" name="n_2mainValue【一般廃棄物処理施設】&#10;一人当たり有形固定資産（償却資産）額"/>
        <xdr:cNvSpPr txBox="1"/>
      </xdr:nvSpPr>
      <xdr:spPr>
        <a:xfrm>
          <a:off x="20167111" y="65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50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8" name="フローチャート: 判断 50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509"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150041</xdr:rowOff>
    </xdr:from>
    <xdr:to>
      <xdr:col>81</xdr:col>
      <xdr:colOff>101600</xdr:colOff>
      <xdr:row>60</xdr:row>
      <xdr:rowOff>80191</xdr:rowOff>
    </xdr:to>
    <xdr:sp macro="" textlink="">
      <xdr:nvSpPr>
        <xdr:cNvPr id="515" name="楕円 514"/>
        <xdr:cNvSpPr/>
      </xdr:nvSpPr>
      <xdr:spPr>
        <a:xfrm>
          <a:off x="15430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516" name="楕円 515"/>
        <xdr:cNvSpPr/>
      </xdr:nvSpPr>
      <xdr:spPr>
        <a:xfrm>
          <a:off x="14541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65315</xdr:rowOff>
    </xdr:to>
    <xdr:cxnSp macro="">
      <xdr:nvCxnSpPr>
        <xdr:cNvPr id="517" name="直線コネクタ 516"/>
        <xdr:cNvCxnSpPr/>
      </xdr:nvCxnSpPr>
      <xdr:spPr>
        <a:xfrm flipV="1">
          <a:off x="14592300" y="103163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18" name="n_1mainValue【保健センター・保健所】&#10;有形固定資産減価償却率"/>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519" name="n_2main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49"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50" name="フローチャート: 判断 549"/>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51"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557" name="楕円 556"/>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70358</xdr:rowOff>
    </xdr:from>
    <xdr:to>
      <xdr:col>107</xdr:col>
      <xdr:colOff>101600</xdr:colOff>
      <xdr:row>62</xdr:row>
      <xdr:rowOff>508</xdr:rowOff>
    </xdr:to>
    <xdr:sp macro="" textlink="">
      <xdr:nvSpPr>
        <xdr:cNvPr id="558" name="楕円 557"/>
        <xdr:cNvSpPr/>
      </xdr:nvSpPr>
      <xdr:spPr>
        <a:xfrm>
          <a:off x="20383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112014</xdr:rowOff>
    </xdr:from>
    <xdr:to>
      <xdr:col>111</xdr:col>
      <xdr:colOff>177800</xdr:colOff>
      <xdr:row>61</xdr:row>
      <xdr:rowOff>121158</xdr:rowOff>
    </xdr:to>
    <xdr:cxnSp macro="">
      <xdr:nvCxnSpPr>
        <xdr:cNvPr id="559" name="直線コネクタ 558"/>
        <xdr:cNvCxnSpPr/>
      </xdr:nvCxnSpPr>
      <xdr:spPr>
        <a:xfrm flipV="1">
          <a:off x="20434300" y="1057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153941</xdr:rowOff>
    </xdr:from>
    <xdr:ext cx="469744" cy="259045"/>
    <xdr:sp macro="" textlink="">
      <xdr:nvSpPr>
        <xdr:cNvPr id="560" name="n_1mainValue【保健センター・保健所】&#10;一人当たり面積"/>
        <xdr:cNvSpPr txBox="1"/>
      </xdr:nvSpPr>
      <xdr:spPr>
        <a:xfrm>
          <a:off x="210757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163085</xdr:rowOff>
    </xdr:from>
    <xdr:ext cx="469744" cy="259045"/>
    <xdr:sp macro="" textlink="">
      <xdr:nvSpPr>
        <xdr:cNvPr id="561" name="n_2mainValue【保健センター・保健所】&#10;一人当たり面積"/>
        <xdr:cNvSpPr txBox="1"/>
      </xdr:nvSpPr>
      <xdr:spPr>
        <a:xfrm>
          <a:off x="20199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95"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6" name="フローチャート: 判断 595"/>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97"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126093</xdr:rowOff>
    </xdr:from>
    <xdr:to>
      <xdr:col>81</xdr:col>
      <xdr:colOff>101600</xdr:colOff>
      <xdr:row>83</xdr:row>
      <xdr:rowOff>56243</xdr:rowOff>
    </xdr:to>
    <xdr:sp macro="" textlink="">
      <xdr:nvSpPr>
        <xdr:cNvPr id="603" name="楕円 602"/>
        <xdr:cNvSpPr/>
      </xdr:nvSpPr>
      <xdr:spPr>
        <a:xfrm>
          <a:off x="15430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109764</xdr:rowOff>
    </xdr:from>
    <xdr:to>
      <xdr:col>76</xdr:col>
      <xdr:colOff>165100</xdr:colOff>
      <xdr:row>80</xdr:row>
      <xdr:rowOff>39914</xdr:rowOff>
    </xdr:to>
    <xdr:sp macro="" textlink="">
      <xdr:nvSpPr>
        <xdr:cNvPr id="604" name="楕円 603"/>
        <xdr:cNvSpPr/>
      </xdr:nvSpPr>
      <xdr:spPr>
        <a:xfrm>
          <a:off x="14541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160564</xdr:rowOff>
    </xdr:from>
    <xdr:to>
      <xdr:col>81</xdr:col>
      <xdr:colOff>50800</xdr:colOff>
      <xdr:row>83</xdr:row>
      <xdr:rowOff>5443</xdr:rowOff>
    </xdr:to>
    <xdr:cxnSp macro="">
      <xdr:nvCxnSpPr>
        <xdr:cNvPr id="605" name="直線コネクタ 604"/>
        <xdr:cNvCxnSpPr/>
      </xdr:nvCxnSpPr>
      <xdr:spPr>
        <a:xfrm>
          <a:off x="14592300" y="13705114"/>
          <a:ext cx="889000" cy="5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47370</xdr:rowOff>
    </xdr:from>
    <xdr:ext cx="405111" cy="259045"/>
    <xdr:sp macro="" textlink="">
      <xdr:nvSpPr>
        <xdr:cNvPr id="606" name="n_1mainValue【消防施設】&#10;有形固定資産減価償却率"/>
        <xdr:cNvSpPr txBox="1"/>
      </xdr:nvSpPr>
      <xdr:spPr>
        <a:xfrm>
          <a:off x="152660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56441</xdr:rowOff>
    </xdr:from>
    <xdr:ext cx="405111" cy="259045"/>
    <xdr:sp macro="" textlink="">
      <xdr:nvSpPr>
        <xdr:cNvPr id="607" name="n_2mainValue【消防施設】&#10;有形固定資産減価償却率"/>
        <xdr:cNvSpPr txBox="1"/>
      </xdr:nvSpPr>
      <xdr:spPr>
        <a:xfrm>
          <a:off x="14389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39"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40" name="フローチャート: 判断 639"/>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102888</xdr:rowOff>
    </xdr:from>
    <xdr:ext cx="469744" cy="259045"/>
    <xdr:sp macro="" textlink="">
      <xdr:nvSpPr>
        <xdr:cNvPr id="641"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151130</xdr:rowOff>
    </xdr:from>
    <xdr:to>
      <xdr:col>112</xdr:col>
      <xdr:colOff>38100</xdr:colOff>
      <xdr:row>83</xdr:row>
      <xdr:rowOff>81280</xdr:rowOff>
    </xdr:to>
    <xdr:sp macro="" textlink="">
      <xdr:nvSpPr>
        <xdr:cNvPr id="647" name="楕円 646"/>
        <xdr:cNvSpPr/>
      </xdr:nvSpPr>
      <xdr:spPr>
        <a:xfrm>
          <a:off x="21272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162561</xdr:rowOff>
    </xdr:from>
    <xdr:to>
      <xdr:col>107</xdr:col>
      <xdr:colOff>101600</xdr:colOff>
      <xdr:row>83</xdr:row>
      <xdr:rowOff>92711</xdr:rowOff>
    </xdr:to>
    <xdr:sp macro="" textlink="">
      <xdr:nvSpPr>
        <xdr:cNvPr id="648" name="楕円 647"/>
        <xdr:cNvSpPr/>
      </xdr:nvSpPr>
      <xdr:spPr>
        <a:xfrm>
          <a:off x="20383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30480</xdr:rowOff>
    </xdr:from>
    <xdr:to>
      <xdr:col>111</xdr:col>
      <xdr:colOff>177800</xdr:colOff>
      <xdr:row>83</xdr:row>
      <xdr:rowOff>41911</xdr:rowOff>
    </xdr:to>
    <xdr:cxnSp macro="">
      <xdr:nvCxnSpPr>
        <xdr:cNvPr id="649" name="直線コネクタ 648"/>
        <xdr:cNvCxnSpPr/>
      </xdr:nvCxnSpPr>
      <xdr:spPr>
        <a:xfrm flipV="1">
          <a:off x="20434300" y="14260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97807</xdr:rowOff>
    </xdr:from>
    <xdr:ext cx="469744" cy="259045"/>
    <xdr:sp macro="" textlink="">
      <xdr:nvSpPr>
        <xdr:cNvPr id="650" name="n_1mainValue【消防施設】&#10;一人当たり面積"/>
        <xdr:cNvSpPr txBox="1"/>
      </xdr:nvSpPr>
      <xdr:spPr>
        <a:xfrm>
          <a:off x="210757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109238</xdr:rowOff>
    </xdr:from>
    <xdr:ext cx="469744" cy="259045"/>
    <xdr:sp macro="" textlink="">
      <xdr:nvSpPr>
        <xdr:cNvPr id="651" name="n_2mainValue【消防施設】&#10;一人当たり面積"/>
        <xdr:cNvSpPr txBox="1"/>
      </xdr:nvSpPr>
      <xdr:spPr>
        <a:xfrm>
          <a:off x="201994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8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6" name="フローチャート: 判断 685"/>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87"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72752</xdr:rowOff>
    </xdr:from>
    <xdr:to>
      <xdr:col>81</xdr:col>
      <xdr:colOff>101600</xdr:colOff>
      <xdr:row>106</xdr:row>
      <xdr:rowOff>2902</xdr:rowOff>
    </xdr:to>
    <xdr:sp macro="" textlink="">
      <xdr:nvSpPr>
        <xdr:cNvPr id="693" name="楕円 692"/>
        <xdr:cNvSpPr/>
      </xdr:nvSpPr>
      <xdr:spPr>
        <a:xfrm>
          <a:off x="15430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694" name="楕円 693"/>
        <xdr:cNvSpPr/>
      </xdr:nvSpPr>
      <xdr:spPr>
        <a:xfrm>
          <a:off x="14541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123552</xdr:rowOff>
    </xdr:from>
    <xdr:to>
      <xdr:col>81</xdr:col>
      <xdr:colOff>50800</xdr:colOff>
      <xdr:row>105</xdr:row>
      <xdr:rowOff>152944</xdr:rowOff>
    </xdr:to>
    <xdr:cxnSp macro="">
      <xdr:nvCxnSpPr>
        <xdr:cNvPr id="695" name="直線コネクタ 694"/>
        <xdr:cNvCxnSpPr/>
      </xdr:nvCxnSpPr>
      <xdr:spPr>
        <a:xfrm flipV="1">
          <a:off x="14592300" y="181258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165479</xdr:rowOff>
    </xdr:from>
    <xdr:ext cx="405111" cy="259045"/>
    <xdr:sp macro="" textlink="">
      <xdr:nvSpPr>
        <xdr:cNvPr id="696" name="n_1mainValue【庁舎】&#10;有形固定資産減価償却率"/>
        <xdr:cNvSpPr txBox="1"/>
      </xdr:nvSpPr>
      <xdr:spPr>
        <a:xfrm>
          <a:off x="152660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23421</xdr:rowOff>
    </xdr:from>
    <xdr:ext cx="405111" cy="259045"/>
    <xdr:sp macro="" textlink="">
      <xdr:nvSpPr>
        <xdr:cNvPr id="697" name="n_2mainValue【庁舎】&#10;有形固定資産減価償却率"/>
        <xdr:cNvSpPr txBox="1"/>
      </xdr:nvSpPr>
      <xdr:spPr>
        <a:xfrm>
          <a:off x="14389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72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30" name="フローチャート: 判断 72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731"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113030</xdr:rowOff>
    </xdr:from>
    <xdr:to>
      <xdr:col>112</xdr:col>
      <xdr:colOff>38100</xdr:colOff>
      <xdr:row>102</xdr:row>
      <xdr:rowOff>43180</xdr:rowOff>
    </xdr:to>
    <xdr:sp macro="" textlink="">
      <xdr:nvSpPr>
        <xdr:cNvPr id="737" name="楕円 736"/>
        <xdr:cNvSpPr/>
      </xdr:nvSpPr>
      <xdr:spPr>
        <a:xfrm>
          <a:off x="21272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130175</xdr:rowOff>
    </xdr:from>
    <xdr:to>
      <xdr:col>107</xdr:col>
      <xdr:colOff>101600</xdr:colOff>
      <xdr:row>102</xdr:row>
      <xdr:rowOff>60325</xdr:rowOff>
    </xdr:to>
    <xdr:sp macro="" textlink="">
      <xdr:nvSpPr>
        <xdr:cNvPr id="738" name="楕円 737"/>
        <xdr:cNvSpPr/>
      </xdr:nvSpPr>
      <xdr:spPr>
        <a:xfrm>
          <a:off x="20383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163830</xdr:rowOff>
    </xdr:from>
    <xdr:to>
      <xdr:col>111</xdr:col>
      <xdr:colOff>177800</xdr:colOff>
      <xdr:row>102</xdr:row>
      <xdr:rowOff>9525</xdr:rowOff>
    </xdr:to>
    <xdr:cxnSp macro="">
      <xdr:nvCxnSpPr>
        <xdr:cNvPr id="739" name="直線コネクタ 738"/>
        <xdr:cNvCxnSpPr/>
      </xdr:nvCxnSpPr>
      <xdr:spPr>
        <a:xfrm flipV="1">
          <a:off x="20434300" y="17480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59707</xdr:rowOff>
    </xdr:from>
    <xdr:ext cx="469744" cy="259045"/>
    <xdr:sp macro="" textlink="">
      <xdr:nvSpPr>
        <xdr:cNvPr id="740" name="n_1mainValue【庁舎】&#10;一人当たり面積"/>
        <xdr:cNvSpPr txBox="1"/>
      </xdr:nvSpPr>
      <xdr:spPr>
        <a:xfrm>
          <a:off x="2107572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76852</xdr:rowOff>
    </xdr:from>
    <xdr:ext cx="469744" cy="259045"/>
    <xdr:sp macro="" textlink="">
      <xdr:nvSpPr>
        <xdr:cNvPr id="741" name="n_2mainValue【庁舎】&#10;一人当たり面積"/>
        <xdr:cNvSpPr txBox="1"/>
      </xdr:nvSpPr>
      <xdr:spPr>
        <a:xfrm>
          <a:off x="20199427" y="1722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類似団体と比較して特に有形固定資産減価償却率が高くなっている施設は、図書館、保健センタ・保健所であり、特に低くなっている施設は、一般廃棄物処理施設、市民会館、庁舎である。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ており、図書館整備計画に基づき、新しい施設を現在建設中である。また、新しい施設を建設することにより、維持管理に要する経費の減少が見込まれる。今後は、維持管理にかかる経費の増加に留意しつつ、引き続き環境の整備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36,824
36,614
603.14
26,665,833
24,941,385
1,383,178
15,123,143
23,247,461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財政力の弱い団体同士の合併団体であり、過疎地域に所在している本市においては、人口の減少や全国平均を上回る高齢化率（平成</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月末現在：</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４２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％）に加え、市内に核となる産業がないこと等から財政基盤が弱く、類似団体平均を大きく下回っている。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引き続き、地方税の収納率向上対策を推進するほか、事務事業評価制度やＫＰＩ指標に基づく事業の見直しを行い、行財政運営の効率化に努めるなど、財政基盤の強化を図る。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flipV="1">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％悪化したものの、類似団体と比較しても３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％良好な結果となっている。しかし、人件費は前年度比△０．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３０．１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）と悪い状況となっている一方、公債費は前年度比０．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）改善している。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町村合併で増加していた職員数を退職者と新規採用職員のバランスを考慮しながら引き続き、適正管理に努めていく。また、公債費については今後の大型事業を見据えるとともに、安易な起債発行を制限し、適正な起債計画を実施することと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104352</xdr:rowOff>
    </xdr:from>
    <xdr:to>
      <xdr:col>23</xdr:col>
      <xdr:colOff>133350</xdr:colOff>
      <xdr:row>60</xdr:row>
      <xdr:rowOff>69638</xdr:rowOff>
    </xdr:to>
    <xdr:cxnSp macro="">
      <xdr:nvCxnSpPr>
        <xdr:cNvPr id="132" name="直線コネクタ 131"/>
        <xdr:cNvCxnSpPr/>
      </xdr:nvCxnSpPr>
      <xdr:spPr>
        <a:xfrm>
          <a:off x="4114800" y="10219902"/>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23919</xdr:rowOff>
    </xdr:from>
    <xdr:to>
      <xdr:col>19</xdr:col>
      <xdr:colOff>133350</xdr:colOff>
      <xdr:row>59</xdr:row>
      <xdr:rowOff>104352</xdr:rowOff>
    </xdr:to>
    <xdr:cxnSp macro="">
      <xdr:nvCxnSpPr>
        <xdr:cNvPr id="135" name="直線コネクタ 134"/>
        <xdr:cNvCxnSpPr/>
      </xdr:nvCxnSpPr>
      <xdr:spPr>
        <a:xfrm>
          <a:off x="3225800" y="1013946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23919</xdr:rowOff>
    </xdr:from>
    <xdr:to>
      <xdr:col>15</xdr:col>
      <xdr:colOff>82550</xdr:colOff>
      <xdr:row>59</xdr:row>
      <xdr:rowOff>100330</xdr:rowOff>
    </xdr:to>
    <xdr:cxnSp macro="">
      <xdr:nvCxnSpPr>
        <xdr:cNvPr id="138" name="直線コネクタ 137"/>
        <xdr:cNvCxnSpPr/>
      </xdr:nvCxnSpPr>
      <xdr:spPr>
        <a:xfrm flipV="1">
          <a:off x="2336800" y="10139469"/>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59</xdr:row>
      <xdr:rowOff>116417</xdr:rowOff>
    </xdr:to>
    <xdr:cxnSp macro="">
      <xdr:nvCxnSpPr>
        <xdr:cNvPr id="141" name="直線コネクタ 140"/>
        <xdr:cNvCxnSpPr/>
      </xdr:nvCxnSpPr>
      <xdr:spPr>
        <a:xfrm flipV="1">
          <a:off x="1447800" y="1021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18838</xdr:rowOff>
    </xdr:from>
    <xdr:to>
      <xdr:col>23</xdr:col>
      <xdr:colOff>184150</xdr:colOff>
      <xdr:row>60</xdr:row>
      <xdr:rowOff>120438</xdr:rowOff>
    </xdr:to>
    <xdr:sp macro="" textlink="">
      <xdr:nvSpPr>
        <xdr:cNvPr id="151" name="楕円 150"/>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35365</xdr:rowOff>
    </xdr:from>
    <xdr:ext cx="762000" cy="259045"/>
    <xdr:sp macro="" textlink="">
      <xdr:nvSpPr>
        <xdr:cNvPr id="152" name="財政構造の弾力性該当値テキスト"/>
        <xdr:cNvSpPr txBox="1"/>
      </xdr:nvSpPr>
      <xdr:spPr>
        <a:xfrm>
          <a:off x="5041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53552</xdr:rowOff>
    </xdr:from>
    <xdr:to>
      <xdr:col>19</xdr:col>
      <xdr:colOff>184150</xdr:colOff>
      <xdr:row>59</xdr:row>
      <xdr:rowOff>155152</xdr:rowOff>
    </xdr:to>
    <xdr:sp macro="" textlink="">
      <xdr:nvSpPr>
        <xdr:cNvPr id="153" name="楕円 152"/>
        <xdr:cNvSpPr/>
      </xdr:nvSpPr>
      <xdr:spPr>
        <a:xfrm>
          <a:off x="4064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165329</xdr:rowOff>
    </xdr:from>
    <xdr:ext cx="736600" cy="259045"/>
    <xdr:sp macro="" textlink="">
      <xdr:nvSpPr>
        <xdr:cNvPr id="154" name="テキスト ボックス 153"/>
        <xdr:cNvSpPr txBox="1"/>
      </xdr:nvSpPr>
      <xdr:spPr>
        <a:xfrm>
          <a:off x="3733800" y="9937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144569</xdr:rowOff>
    </xdr:from>
    <xdr:to>
      <xdr:col>15</xdr:col>
      <xdr:colOff>133350</xdr:colOff>
      <xdr:row>59</xdr:row>
      <xdr:rowOff>74719</xdr:rowOff>
    </xdr:to>
    <xdr:sp macro="" textlink="">
      <xdr:nvSpPr>
        <xdr:cNvPr id="155" name="楕円 154"/>
        <xdr:cNvSpPr/>
      </xdr:nvSpPr>
      <xdr:spPr>
        <a:xfrm>
          <a:off x="3175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84896</xdr:rowOff>
    </xdr:from>
    <xdr:ext cx="762000" cy="259045"/>
    <xdr:sp macro="" textlink="">
      <xdr:nvSpPr>
        <xdr:cNvPr id="156" name="テキスト ボックス 155"/>
        <xdr:cNvSpPr txBox="1"/>
      </xdr:nvSpPr>
      <xdr:spPr>
        <a:xfrm>
          <a:off x="2844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xdr:nvSpPr>
        <xdr:cNvPr id="157" name="楕円 156"/>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161307</xdr:rowOff>
    </xdr:from>
    <xdr:ext cx="762000" cy="259045"/>
    <xdr:sp macro="" textlink="">
      <xdr:nvSpPr>
        <xdr:cNvPr id="158" name="テキスト ボックス 157"/>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59" name="楕円 158"/>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0" name="テキスト ボックス 159"/>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町村合併後の職員数の適正化を行っているが、旧町村単位で類似施設を保有していたため維持管理経費が経常的に必要となっていることから、類似団体平均と比較すると数値は悪い状況にある。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の民営化、給食調理業務の外部委託や各施設の指定管理などによる効果も表れてきているが、引き続き指定管理者制度の導入や業務の外部委託など民間の活力を導入・推進しつつ、公共施設の見直し方針や公共施設等総合管理計画に基づく施設の統廃合、財産処分の取り組みを強化し、財政運営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32514</xdr:rowOff>
    </xdr:from>
    <xdr:to>
      <xdr:col>23</xdr:col>
      <xdr:colOff>133350</xdr:colOff>
      <xdr:row>85</xdr:row>
      <xdr:rowOff>39472</xdr:rowOff>
    </xdr:to>
    <xdr:cxnSp macro="">
      <xdr:nvCxnSpPr>
        <xdr:cNvPr id="195" name="直線コネクタ 194"/>
        <xdr:cNvCxnSpPr/>
      </xdr:nvCxnSpPr>
      <xdr:spPr>
        <a:xfrm>
          <a:off x="4114800" y="14605764"/>
          <a:ext cx="838200" cy="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169957</xdr:rowOff>
    </xdr:from>
    <xdr:to>
      <xdr:col>19</xdr:col>
      <xdr:colOff>133350</xdr:colOff>
      <xdr:row>85</xdr:row>
      <xdr:rowOff>32514</xdr:rowOff>
    </xdr:to>
    <xdr:cxnSp macro="">
      <xdr:nvCxnSpPr>
        <xdr:cNvPr id="198" name="直線コネクタ 197"/>
        <xdr:cNvCxnSpPr/>
      </xdr:nvCxnSpPr>
      <xdr:spPr>
        <a:xfrm>
          <a:off x="3225800" y="14571757"/>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123579</xdr:rowOff>
    </xdr:from>
    <xdr:to>
      <xdr:col>15</xdr:col>
      <xdr:colOff>82550</xdr:colOff>
      <xdr:row>84</xdr:row>
      <xdr:rowOff>169957</xdr:rowOff>
    </xdr:to>
    <xdr:cxnSp macro="">
      <xdr:nvCxnSpPr>
        <xdr:cNvPr id="201" name="直線コネクタ 200"/>
        <xdr:cNvCxnSpPr/>
      </xdr:nvCxnSpPr>
      <xdr:spPr>
        <a:xfrm>
          <a:off x="2336800" y="14525379"/>
          <a:ext cx="889000" cy="4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104701</xdr:rowOff>
    </xdr:from>
    <xdr:to>
      <xdr:col>11</xdr:col>
      <xdr:colOff>31750</xdr:colOff>
      <xdr:row>84</xdr:row>
      <xdr:rowOff>123579</xdr:rowOff>
    </xdr:to>
    <xdr:cxnSp macro="">
      <xdr:nvCxnSpPr>
        <xdr:cNvPr id="204" name="直線コネクタ 203"/>
        <xdr:cNvCxnSpPr/>
      </xdr:nvCxnSpPr>
      <xdr:spPr>
        <a:xfrm>
          <a:off x="1447800" y="14506501"/>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160122</xdr:rowOff>
    </xdr:from>
    <xdr:to>
      <xdr:col>23</xdr:col>
      <xdr:colOff>184150</xdr:colOff>
      <xdr:row>85</xdr:row>
      <xdr:rowOff>90272</xdr:rowOff>
    </xdr:to>
    <xdr:sp macro="" textlink="">
      <xdr:nvSpPr>
        <xdr:cNvPr id="214" name="楕円 213"/>
        <xdr:cNvSpPr/>
      </xdr:nvSpPr>
      <xdr:spPr>
        <a:xfrm>
          <a:off x="4902200" y="145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132199</xdr:rowOff>
    </xdr:from>
    <xdr:ext cx="762000" cy="259045"/>
    <xdr:sp macro="" textlink="">
      <xdr:nvSpPr>
        <xdr:cNvPr id="215" name="人件費・物件費等の状況該当値テキスト"/>
        <xdr:cNvSpPr txBox="1"/>
      </xdr:nvSpPr>
      <xdr:spPr>
        <a:xfrm>
          <a:off x="5041900" y="1453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153164</xdr:rowOff>
    </xdr:from>
    <xdr:to>
      <xdr:col>19</xdr:col>
      <xdr:colOff>184150</xdr:colOff>
      <xdr:row>85</xdr:row>
      <xdr:rowOff>83314</xdr:rowOff>
    </xdr:to>
    <xdr:sp macro="" textlink="">
      <xdr:nvSpPr>
        <xdr:cNvPr id="216" name="楕円 215"/>
        <xdr:cNvSpPr/>
      </xdr:nvSpPr>
      <xdr:spPr>
        <a:xfrm>
          <a:off x="4064000" y="145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68091</xdr:rowOff>
    </xdr:from>
    <xdr:ext cx="736600" cy="259045"/>
    <xdr:sp macro="" textlink="">
      <xdr:nvSpPr>
        <xdr:cNvPr id="217" name="テキスト ボックス 216"/>
        <xdr:cNvSpPr txBox="1"/>
      </xdr:nvSpPr>
      <xdr:spPr>
        <a:xfrm>
          <a:off x="3733800" y="146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119157</xdr:rowOff>
    </xdr:from>
    <xdr:to>
      <xdr:col>15</xdr:col>
      <xdr:colOff>133350</xdr:colOff>
      <xdr:row>85</xdr:row>
      <xdr:rowOff>49307</xdr:rowOff>
    </xdr:to>
    <xdr:sp macro="" textlink="">
      <xdr:nvSpPr>
        <xdr:cNvPr id="218" name="楕円 217"/>
        <xdr:cNvSpPr/>
      </xdr:nvSpPr>
      <xdr:spPr>
        <a:xfrm>
          <a:off x="3175000" y="145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34084</xdr:rowOff>
    </xdr:from>
    <xdr:ext cx="762000" cy="259045"/>
    <xdr:sp macro="" textlink="">
      <xdr:nvSpPr>
        <xdr:cNvPr id="219" name="テキスト ボックス 218"/>
        <xdr:cNvSpPr txBox="1"/>
      </xdr:nvSpPr>
      <xdr:spPr>
        <a:xfrm>
          <a:off x="2844800" y="146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72779</xdr:rowOff>
    </xdr:from>
    <xdr:to>
      <xdr:col>11</xdr:col>
      <xdr:colOff>82550</xdr:colOff>
      <xdr:row>85</xdr:row>
      <xdr:rowOff>2929</xdr:rowOff>
    </xdr:to>
    <xdr:sp macro="" textlink="">
      <xdr:nvSpPr>
        <xdr:cNvPr id="220" name="楕円 219"/>
        <xdr:cNvSpPr/>
      </xdr:nvSpPr>
      <xdr:spPr>
        <a:xfrm>
          <a:off x="2286000" y="144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159156</xdr:rowOff>
    </xdr:from>
    <xdr:ext cx="762000" cy="259045"/>
    <xdr:sp macro="" textlink="">
      <xdr:nvSpPr>
        <xdr:cNvPr id="221" name="テキスト ボックス 220"/>
        <xdr:cNvSpPr txBox="1"/>
      </xdr:nvSpPr>
      <xdr:spPr>
        <a:xfrm>
          <a:off x="1955800" y="1456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53901</xdr:rowOff>
    </xdr:from>
    <xdr:to>
      <xdr:col>7</xdr:col>
      <xdr:colOff>31750</xdr:colOff>
      <xdr:row>84</xdr:row>
      <xdr:rowOff>155501</xdr:rowOff>
    </xdr:to>
    <xdr:sp macro="" textlink="">
      <xdr:nvSpPr>
        <xdr:cNvPr id="222" name="楕円 221"/>
        <xdr:cNvSpPr/>
      </xdr:nvSpPr>
      <xdr:spPr>
        <a:xfrm>
          <a:off x="1397000" y="144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140278</xdr:rowOff>
    </xdr:from>
    <xdr:ext cx="762000" cy="259045"/>
    <xdr:sp macro="" textlink="">
      <xdr:nvSpPr>
        <xdr:cNvPr id="223" name="テキスト ボックス 222"/>
        <xdr:cNvSpPr txBox="1"/>
      </xdr:nvSpPr>
      <xdr:spPr>
        <a:xfrm>
          <a:off x="1066800" y="1454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ラスパイレス指数については、類似団体平均（９７．８）よりも高い数値となった。引き続き、職員数の適正化とあわせ、より一層の人件費の適正管理に努める。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7" name="直線コネクタ 256"/>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60" name="直線コネクタ 259"/>
        <xdr:cNvCxnSpPr/>
      </xdr:nvCxnSpPr>
      <xdr:spPr>
        <a:xfrm flipV="1">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8043</xdr:rowOff>
    </xdr:to>
    <xdr:cxnSp macro="">
      <xdr:nvCxnSpPr>
        <xdr:cNvPr id="263" name="直線コネクタ 262"/>
        <xdr:cNvCxnSpPr/>
      </xdr:nvCxnSpPr>
      <xdr:spPr>
        <a:xfrm flipV="1">
          <a:off x="14401800" y="1508760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88</xdr:row>
      <xdr:rowOff>8043</xdr:rowOff>
    </xdr:to>
    <xdr:cxnSp macro="">
      <xdr:nvCxnSpPr>
        <xdr:cNvPr id="266" name="直線コネクタ 265"/>
        <xdr:cNvCxnSpPr/>
      </xdr:nvCxnSpPr>
      <xdr:spPr>
        <a:xfrm>
          <a:off x="13512800" y="1488651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6" name="楕円 275"/>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7"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8" name="楕円 277"/>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9" name="テキスト ボックス 278"/>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128693</xdr:rowOff>
    </xdr:from>
    <xdr:to>
      <xdr:col>68</xdr:col>
      <xdr:colOff>203200</xdr:colOff>
      <xdr:row>88</xdr:row>
      <xdr:rowOff>58843</xdr:rowOff>
    </xdr:to>
    <xdr:sp macro="" textlink="">
      <xdr:nvSpPr>
        <xdr:cNvPr id="282" name="楕円 281"/>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43620</xdr:rowOff>
    </xdr:from>
    <xdr:ext cx="762000" cy="259045"/>
    <xdr:sp macro="" textlink="">
      <xdr:nvSpPr>
        <xdr:cNvPr id="283" name="テキスト ボックス 282"/>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4" name="楕円 283"/>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5" name="テキスト ボックス 284"/>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指定管理者制度の推進や業務の民間委託等により改善傾向にあるものの、市の面積が非常に広大であり市内全域をカバーする必要があることから、数値は１３．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人と類似団体平均の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人多くなっている。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今後も第３期行政改革集中改革プランに基づき、退職者と新規採用職員の調整を行い、市民サービスを維持していくための適正な定員管理に努める。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116356</xdr:rowOff>
    </xdr:from>
    <xdr:to>
      <xdr:col>81</xdr:col>
      <xdr:colOff>44450</xdr:colOff>
      <xdr:row>64</xdr:row>
      <xdr:rowOff>145083</xdr:rowOff>
    </xdr:to>
    <xdr:cxnSp macro="">
      <xdr:nvCxnSpPr>
        <xdr:cNvPr id="322" name="直線コネクタ 321"/>
        <xdr:cNvCxnSpPr/>
      </xdr:nvCxnSpPr>
      <xdr:spPr>
        <a:xfrm>
          <a:off x="16179800" y="11089156"/>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116356</xdr:rowOff>
    </xdr:from>
    <xdr:to>
      <xdr:col>77</xdr:col>
      <xdr:colOff>44450</xdr:colOff>
      <xdr:row>64</xdr:row>
      <xdr:rowOff>133592</xdr:rowOff>
    </xdr:to>
    <xdr:cxnSp macro="">
      <xdr:nvCxnSpPr>
        <xdr:cNvPr id="325" name="直線コネクタ 324"/>
        <xdr:cNvCxnSpPr/>
      </xdr:nvCxnSpPr>
      <xdr:spPr>
        <a:xfrm flipV="1">
          <a:off x="15290800" y="1108915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133592</xdr:rowOff>
    </xdr:from>
    <xdr:to>
      <xdr:col>72</xdr:col>
      <xdr:colOff>203200</xdr:colOff>
      <xdr:row>64</xdr:row>
      <xdr:rowOff>155424</xdr:rowOff>
    </xdr:to>
    <xdr:cxnSp macro="">
      <xdr:nvCxnSpPr>
        <xdr:cNvPr id="328" name="直線コネクタ 327"/>
        <xdr:cNvCxnSpPr/>
      </xdr:nvCxnSpPr>
      <xdr:spPr>
        <a:xfrm flipV="1">
          <a:off x="14401800" y="1110639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155424</xdr:rowOff>
    </xdr:from>
    <xdr:to>
      <xdr:col>68</xdr:col>
      <xdr:colOff>152400</xdr:colOff>
      <xdr:row>64</xdr:row>
      <xdr:rowOff>166915</xdr:rowOff>
    </xdr:to>
    <xdr:cxnSp macro="">
      <xdr:nvCxnSpPr>
        <xdr:cNvPr id="331" name="直線コネクタ 330"/>
        <xdr:cNvCxnSpPr/>
      </xdr:nvCxnSpPr>
      <xdr:spPr>
        <a:xfrm flipV="1">
          <a:off x="13512800" y="1112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94283</xdr:rowOff>
    </xdr:from>
    <xdr:to>
      <xdr:col>81</xdr:col>
      <xdr:colOff>95250</xdr:colOff>
      <xdr:row>65</xdr:row>
      <xdr:rowOff>24433</xdr:rowOff>
    </xdr:to>
    <xdr:sp macro="" textlink="">
      <xdr:nvSpPr>
        <xdr:cNvPr id="341" name="楕円 340"/>
        <xdr:cNvSpPr/>
      </xdr:nvSpPr>
      <xdr:spPr>
        <a:xfrm>
          <a:off x="169672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66360</xdr:rowOff>
    </xdr:from>
    <xdr:ext cx="762000" cy="259045"/>
    <xdr:sp macro="" textlink="">
      <xdr:nvSpPr>
        <xdr:cNvPr id="342" name="定員管理の状況該当値テキスト"/>
        <xdr:cNvSpPr txBox="1"/>
      </xdr:nvSpPr>
      <xdr:spPr>
        <a:xfrm>
          <a:off x="17106900" y="1103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65556</xdr:rowOff>
    </xdr:from>
    <xdr:to>
      <xdr:col>77</xdr:col>
      <xdr:colOff>95250</xdr:colOff>
      <xdr:row>64</xdr:row>
      <xdr:rowOff>167156</xdr:rowOff>
    </xdr:to>
    <xdr:sp macro="" textlink="">
      <xdr:nvSpPr>
        <xdr:cNvPr id="343" name="楕円 342"/>
        <xdr:cNvSpPr/>
      </xdr:nvSpPr>
      <xdr:spPr>
        <a:xfrm>
          <a:off x="16129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151933</xdr:rowOff>
    </xdr:from>
    <xdr:ext cx="736600" cy="259045"/>
    <xdr:sp macro="" textlink="">
      <xdr:nvSpPr>
        <xdr:cNvPr id="344" name="テキスト ボックス 343"/>
        <xdr:cNvSpPr txBox="1"/>
      </xdr:nvSpPr>
      <xdr:spPr>
        <a:xfrm>
          <a:off x="15798800" y="1112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82792</xdr:rowOff>
    </xdr:from>
    <xdr:to>
      <xdr:col>73</xdr:col>
      <xdr:colOff>44450</xdr:colOff>
      <xdr:row>65</xdr:row>
      <xdr:rowOff>12942</xdr:rowOff>
    </xdr:to>
    <xdr:sp macro="" textlink="">
      <xdr:nvSpPr>
        <xdr:cNvPr id="345" name="楕円 344"/>
        <xdr:cNvSpPr/>
      </xdr:nvSpPr>
      <xdr:spPr>
        <a:xfrm>
          <a:off x="15240000" y="110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169169</xdr:rowOff>
    </xdr:from>
    <xdr:ext cx="762000" cy="259045"/>
    <xdr:sp macro="" textlink="">
      <xdr:nvSpPr>
        <xdr:cNvPr id="346" name="テキスト ボックス 345"/>
        <xdr:cNvSpPr txBox="1"/>
      </xdr:nvSpPr>
      <xdr:spPr>
        <a:xfrm>
          <a:off x="14909800" y="11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104624</xdr:rowOff>
    </xdr:from>
    <xdr:to>
      <xdr:col>68</xdr:col>
      <xdr:colOff>203200</xdr:colOff>
      <xdr:row>65</xdr:row>
      <xdr:rowOff>34774</xdr:rowOff>
    </xdr:to>
    <xdr:sp macro="" textlink="">
      <xdr:nvSpPr>
        <xdr:cNvPr id="347" name="楕円 346"/>
        <xdr:cNvSpPr/>
      </xdr:nvSpPr>
      <xdr:spPr>
        <a:xfrm>
          <a:off x="14351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19551</xdr:rowOff>
    </xdr:from>
    <xdr:ext cx="762000" cy="259045"/>
    <xdr:sp macro="" textlink="">
      <xdr:nvSpPr>
        <xdr:cNvPr id="348" name="テキスト ボックス 347"/>
        <xdr:cNvSpPr txBox="1"/>
      </xdr:nvSpPr>
      <xdr:spPr>
        <a:xfrm>
          <a:off x="14020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116115</xdr:rowOff>
    </xdr:from>
    <xdr:to>
      <xdr:col>64</xdr:col>
      <xdr:colOff>152400</xdr:colOff>
      <xdr:row>65</xdr:row>
      <xdr:rowOff>46265</xdr:rowOff>
    </xdr:to>
    <xdr:sp macro="" textlink="">
      <xdr:nvSpPr>
        <xdr:cNvPr id="349" name="楕円 348"/>
        <xdr:cNvSpPr/>
      </xdr:nvSpPr>
      <xdr:spPr>
        <a:xfrm>
          <a:off x="13462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31042</xdr:rowOff>
    </xdr:from>
    <xdr:ext cx="762000" cy="259045"/>
    <xdr:sp macro="" textlink="">
      <xdr:nvSpPr>
        <xdr:cNvPr id="350" name="テキスト ボックス 349"/>
        <xdr:cNvSpPr txBox="1"/>
      </xdr:nvSpPr>
      <xdr:spPr>
        <a:xfrm>
          <a:off x="13131800" y="1117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類似団体と比較しても良好であり、昨年度より０．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％改善した（Ｈ２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年度単年度比率が減少したこと、平成２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％）が算定対象年度外となったことである。平成２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年度単年度比率が改善した要因は、分母に導入される標準財政規模が対前年７５３，７４２千円減少したものの、分子の基礎数値である公債費が対前年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１３９，６４９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104987</xdr:rowOff>
    </xdr:from>
    <xdr:to>
      <xdr:col>81</xdr:col>
      <xdr:colOff>44450</xdr:colOff>
      <xdr:row>36</xdr:row>
      <xdr:rowOff>109008</xdr:rowOff>
    </xdr:to>
    <xdr:cxnSp macro="">
      <xdr:nvCxnSpPr>
        <xdr:cNvPr id="384" name="直線コネクタ 383"/>
        <xdr:cNvCxnSpPr/>
      </xdr:nvCxnSpPr>
      <xdr:spPr>
        <a:xfrm flipV="1">
          <a:off x="16179800" y="627718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126805</xdr:rowOff>
    </xdr:from>
    <xdr:ext cx="762000" cy="259045"/>
    <xdr:sp macro="" textlink="">
      <xdr:nvSpPr>
        <xdr:cNvPr id="385" name="公債費負担の状況平均値テキスト"/>
        <xdr:cNvSpPr txBox="1"/>
      </xdr:nvSpPr>
      <xdr:spPr>
        <a:xfrm>
          <a:off x="17106900" y="629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109008</xdr:rowOff>
    </xdr:from>
    <xdr:to>
      <xdr:col>77</xdr:col>
      <xdr:colOff>44450</xdr:colOff>
      <xdr:row>36</xdr:row>
      <xdr:rowOff>127106</xdr:rowOff>
    </xdr:to>
    <xdr:cxnSp macro="">
      <xdr:nvCxnSpPr>
        <xdr:cNvPr id="387" name="直線コネクタ 386"/>
        <xdr:cNvCxnSpPr/>
      </xdr:nvCxnSpPr>
      <xdr:spPr>
        <a:xfrm flipV="1">
          <a:off x="15290800" y="628120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127106</xdr:rowOff>
    </xdr:from>
    <xdr:to>
      <xdr:col>72</xdr:col>
      <xdr:colOff>203200</xdr:colOff>
      <xdr:row>36</xdr:row>
      <xdr:rowOff>149225</xdr:rowOff>
    </xdr:to>
    <xdr:cxnSp macro="">
      <xdr:nvCxnSpPr>
        <xdr:cNvPr id="390" name="直線コネクタ 389"/>
        <xdr:cNvCxnSpPr/>
      </xdr:nvCxnSpPr>
      <xdr:spPr>
        <a:xfrm flipV="1">
          <a:off x="14401800" y="62993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171344</xdr:rowOff>
    </xdr:to>
    <xdr:cxnSp macro="">
      <xdr:nvCxnSpPr>
        <xdr:cNvPr id="393" name="直線コネクタ 392"/>
        <xdr:cNvCxnSpPr/>
      </xdr:nvCxnSpPr>
      <xdr:spPr>
        <a:xfrm flipV="1">
          <a:off x="13512800" y="632142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54187</xdr:rowOff>
    </xdr:from>
    <xdr:to>
      <xdr:col>81</xdr:col>
      <xdr:colOff>95250</xdr:colOff>
      <xdr:row>36</xdr:row>
      <xdr:rowOff>155787</xdr:rowOff>
    </xdr:to>
    <xdr:sp macro="" textlink="">
      <xdr:nvSpPr>
        <xdr:cNvPr id="403" name="楕円 402"/>
        <xdr:cNvSpPr/>
      </xdr:nvSpPr>
      <xdr:spPr>
        <a:xfrm>
          <a:off x="169672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146914</xdr:rowOff>
    </xdr:from>
    <xdr:ext cx="762000" cy="259045"/>
    <xdr:sp macro="" textlink="">
      <xdr:nvSpPr>
        <xdr:cNvPr id="404" name="公債費負担の状況該当値テキスト"/>
        <xdr:cNvSpPr txBox="1"/>
      </xdr:nvSpPr>
      <xdr:spPr>
        <a:xfrm>
          <a:off x="17106900" y="61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58208</xdr:rowOff>
    </xdr:from>
    <xdr:to>
      <xdr:col>77</xdr:col>
      <xdr:colOff>95250</xdr:colOff>
      <xdr:row>36</xdr:row>
      <xdr:rowOff>159808</xdr:rowOff>
    </xdr:to>
    <xdr:sp macro="" textlink="">
      <xdr:nvSpPr>
        <xdr:cNvPr id="405" name="楕円 404"/>
        <xdr:cNvSpPr/>
      </xdr:nvSpPr>
      <xdr:spPr>
        <a:xfrm>
          <a:off x="16129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169985</xdr:rowOff>
    </xdr:from>
    <xdr:ext cx="736600" cy="259045"/>
    <xdr:sp macro="" textlink="">
      <xdr:nvSpPr>
        <xdr:cNvPr id="406" name="テキスト ボックス 405"/>
        <xdr:cNvSpPr txBox="1"/>
      </xdr:nvSpPr>
      <xdr:spPr>
        <a:xfrm>
          <a:off x="15798800" y="599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76306</xdr:rowOff>
    </xdr:from>
    <xdr:to>
      <xdr:col>73</xdr:col>
      <xdr:colOff>44450</xdr:colOff>
      <xdr:row>37</xdr:row>
      <xdr:rowOff>6456</xdr:rowOff>
    </xdr:to>
    <xdr:sp macro="" textlink="">
      <xdr:nvSpPr>
        <xdr:cNvPr id="407" name="楕円 406"/>
        <xdr:cNvSpPr/>
      </xdr:nvSpPr>
      <xdr:spPr>
        <a:xfrm>
          <a:off x="15240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16633</xdr:rowOff>
    </xdr:from>
    <xdr:ext cx="762000" cy="259045"/>
    <xdr:sp macro="" textlink="">
      <xdr:nvSpPr>
        <xdr:cNvPr id="408" name="テキスト ボックス 407"/>
        <xdr:cNvSpPr txBox="1"/>
      </xdr:nvSpPr>
      <xdr:spPr>
        <a:xfrm>
          <a:off x="14909800" y="601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09" name="楕円 408"/>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10" name="テキスト ボックス 409"/>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120544</xdr:rowOff>
    </xdr:from>
    <xdr:to>
      <xdr:col>64</xdr:col>
      <xdr:colOff>152400</xdr:colOff>
      <xdr:row>37</xdr:row>
      <xdr:rowOff>50694</xdr:rowOff>
    </xdr:to>
    <xdr:sp macro="" textlink="">
      <xdr:nvSpPr>
        <xdr:cNvPr id="411" name="楕円 410"/>
        <xdr:cNvSpPr/>
      </xdr:nvSpPr>
      <xdr:spPr>
        <a:xfrm>
          <a:off x="13462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60871</xdr:rowOff>
    </xdr:from>
    <xdr:ext cx="762000" cy="259045"/>
    <xdr:sp macro="" textlink="">
      <xdr:nvSpPr>
        <xdr:cNvPr id="412" name="テキスト ボックス 411"/>
        <xdr:cNvSpPr txBox="1"/>
      </xdr:nvSpPr>
      <xdr:spPr>
        <a:xfrm>
          <a:off x="13131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６２．２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％）となっている。主な要因としては、分母である標準財政規模が対前年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５４１，５８０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千円減少したものの、分子の基礎数値である地方債残高が対前年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１，４４８，７９７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千円減少したことと、財政調整基金及び公共施設整備基金等の充当可能基金残高が２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５３９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今後も、公債費等義務的経費の削減を中心とする行財政改革を推進し、財政の健全化に努める。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48" name="フローチャート: 判断 447"/>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49" name="テキスト ボックス 448"/>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3" name="テキスト ボックス 452"/>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36,824
36,614
603.14
26,665,833
24,941,385
1,383,178
15,123,143
23,247,461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人件費については、３０．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％と類似団体平均（２４．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しても依然高い水準である。これは７町村の合併により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しかしながら、民間でも実施可能な業務については、指定管理者制度の導入により委託化を進めるとともに、退職者と新規採用職員の適正化を引き続き実施し、人件費の抑制を図っていく。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131572</xdr:rowOff>
    </xdr:from>
    <xdr:to>
      <xdr:col>24</xdr:col>
      <xdr:colOff>25400</xdr:colOff>
      <xdr:row>38</xdr:row>
      <xdr:rowOff>145288</xdr:rowOff>
    </xdr:to>
    <xdr:cxnSp macro="">
      <xdr:nvCxnSpPr>
        <xdr:cNvPr id="64" name="直線コネクタ 63"/>
        <xdr:cNvCxnSpPr/>
      </xdr:nvCxnSpPr>
      <xdr:spPr>
        <a:xfrm>
          <a:off x="3987800" y="66466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94996</xdr:rowOff>
    </xdr:from>
    <xdr:to>
      <xdr:col>19</xdr:col>
      <xdr:colOff>187325</xdr:colOff>
      <xdr:row>38</xdr:row>
      <xdr:rowOff>131572</xdr:rowOff>
    </xdr:to>
    <xdr:cxnSp macro="">
      <xdr:nvCxnSpPr>
        <xdr:cNvPr id="67" name="直線コネクタ 66"/>
        <xdr:cNvCxnSpPr/>
      </xdr:nvCxnSpPr>
      <xdr:spPr>
        <a:xfrm>
          <a:off x="3098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94996</xdr:rowOff>
    </xdr:from>
    <xdr:to>
      <xdr:col>15</xdr:col>
      <xdr:colOff>98425</xdr:colOff>
      <xdr:row>38</xdr:row>
      <xdr:rowOff>149860</xdr:rowOff>
    </xdr:to>
    <xdr:cxnSp macro="">
      <xdr:nvCxnSpPr>
        <xdr:cNvPr id="70" name="直線コネクタ 69"/>
        <xdr:cNvCxnSpPr/>
      </xdr:nvCxnSpPr>
      <xdr:spPr>
        <a:xfrm flipV="1">
          <a:off x="2209800" y="66100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140716</xdr:rowOff>
    </xdr:from>
    <xdr:to>
      <xdr:col>11</xdr:col>
      <xdr:colOff>9525</xdr:colOff>
      <xdr:row>38</xdr:row>
      <xdr:rowOff>149860</xdr:rowOff>
    </xdr:to>
    <xdr:cxnSp macro="">
      <xdr:nvCxnSpPr>
        <xdr:cNvPr id="73" name="直線コネクタ 72"/>
        <xdr:cNvCxnSpPr/>
      </xdr:nvCxnSpPr>
      <xdr:spPr>
        <a:xfrm>
          <a:off x="1320800" y="66558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80772</xdr:rowOff>
    </xdr:from>
    <xdr:to>
      <xdr:col>20</xdr:col>
      <xdr:colOff>38100</xdr:colOff>
      <xdr:row>39</xdr:row>
      <xdr:rowOff>10922</xdr:rowOff>
    </xdr:to>
    <xdr:sp macro="" textlink="">
      <xdr:nvSpPr>
        <xdr:cNvPr id="85" name="楕円 84"/>
        <xdr:cNvSpPr/>
      </xdr:nvSpPr>
      <xdr:spPr>
        <a:xfrm>
          <a:off x="3937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167149</xdr:rowOff>
    </xdr:from>
    <xdr:ext cx="736600" cy="259045"/>
    <xdr:sp macro="" textlink="">
      <xdr:nvSpPr>
        <xdr:cNvPr id="86" name="テキスト ボックス 85"/>
        <xdr:cNvSpPr txBox="1"/>
      </xdr:nvSpPr>
      <xdr:spPr>
        <a:xfrm>
          <a:off x="3606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44196</xdr:rowOff>
    </xdr:from>
    <xdr:to>
      <xdr:col>15</xdr:col>
      <xdr:colOff>149225</xdr:colOff>
      <xdr:row>38</xdr:row>
      <xdr:rowOff>145796</xdr:rowOff>
    </xdr:to>
    <xdr:sp macro="" textlink="">
      <xdr:nvSpPr>
        <xdr:cNvPr id="87" name="楕円 86"/>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130573</xdr:rowOff>
    </xdr:from>
    <xdr:ext cx="762000" cy="259045"/>
    <xdr:sp macro="" textlink="">
      <xdr:nvSpPr>
        <xdr:cNvPr id="88" name="テキスト ボックス 87"/>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89" name="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0" name="テキスト ボックス 89"/>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89916</xdr:rowOff>
    </xdr:from>
    <xdr:to>
      <xdr:col>6</xdr:col>
      <xdr:colOff>171450</xdr:colOff>
      <xdr:row>39</xdr:row>
      <xdr:rowOff>20066</xdr:rowOff>
    </xdr:to>
    <xdr:sp macro="" textlink="">
      <xdr:nvSpPr>
        <xdr:cNvPr id="91" name="楕円 90"/>
        <xdr:cNvSpPr/>
      </xdr:nvSpPr>
      <xdr:spPr>
        <a:xfrm>
          <a:off x="1270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4843</xdr:rowOff>
    </xdr:from>
    <xdr:ext cx="762000" cy="259045"/>
    <xdr:sp macro="" textlink="">
      <xdr:nvSpPr>
        <xdr:cNvPr id="92" name="テキスト ボックス 91"/>
        <xdr:cNvSpPr txBox="1"/>
      </xdr:nvSpPr>
      <xdr:spPr>
        <a:xfrm>
          <a:off x="939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物件費に係る経常収支比率は、類似団体平均値や全国平均と比べると良好な結果となっている。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今後も施設の統廃合や指定管理者制度の導入などによる外部委託の推進を図り、人件費を含め、さらなる経費削減に努める。また、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事務事業評価制度やＫＰＩ指標を活用し、外部委託を含めた事業の見直しや取捨選択を行うなど、効率的な行財政運営に努める。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118836</xdr:rowOff>
    </xdr:to>
    <xdr:cxnSp macro="">
      <xdr:nvCxnSpPr>
        <xdr:cNvPr id="127" name="直線コネクタ 126"/>
        <xdr:cNvCxnSpPr/>
      </xdr:nvCxnSpPr>
      <xdr:spPr>
        <a:xfrm>
          <a:off x="15671800" y="255995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159657</xdr:rowOff>
    </xdr:to>
    <xdr:cxnSp macro="">
      <xdr:nvCxnSpPr>
        <xdr:cNvPr id="130" name="直線コネクタ 129"/>
        <xdr:cNvCxnSpPr/>
      </xdr:nvCxnSpPr>
      <xdr:spPr>
        <a:xfrm>
          <a:off x="14782800" y="2451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61686</xdr:rowOff>
    </xdr:to>
    <xdr:cxnSp macro="">
      <xdr:nvCxnSpPr>
        <xdr:cNvPr id="133" name="直線コネクタ 132"/>
        <xdr:cNvCxnSpPr/>
      </xdr:nvCxnSpPr>
      <xdr:spPr>
        <a:xfrm flipV="1">
          <a:off x="13893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61686</xdr:rowOff>
    </xdr:to>
    <xdr:cxnSp macro="">
      <xdr:nvCxnSpPr>
        <xdr:cNvPr id="136" name="直線コネクタ 135"/>
        <xdr:cNvCxnSpPr/>
      </xdr:nvCxnSpPr>
      <xdr:spPr>
        <a:xfrm>
          <a:off x="13004800" y="2385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6" name="楕円 145"/>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7"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48" name="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2" name="楕円 151"/>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3" name="テキスト ボックス 152"/>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4" name="楕円 153"/>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5" name="テキスト ボックス 154"/>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扶助費に係る経常収支比率は類似団体より０．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、生活保護費や障害福祉サービス費、教育・保育給付費などの伸びによ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幼児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教育・保育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無償化に伴う教育・保育給付費の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重度心身障害者医療費給付事業による自動償還払い制度の導入に伴う医療費の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生活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保護受給者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医療扶助費の適正化を図るとともに、徹底した単独扶助事業の見直しを行い、扶助費の抑制に努める。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113393</xdr:rowOff>
    </xdr:from>
    <xdr:to>
      <xdr:col>24</xdr:col>
      <xdr:colOff>25400</xdr:colOff>
      <xdr:row>58</xdr:row>
      <xdr:rowOff>72572</xdr:rowOff>
    </xdr:to>
    <xdr:cxnSp macro="">
      <xdr:nvCxnSpPr>
        <xdr:cNvPr id="189" name="直線コネクタ 188"/>
        <xdr:cNvCxnSpPr/>
      </xdr:nvCxnSpPr>
      <xdr:spPr>
        <a:xfrm>
          <a:off x="3987800" y="98860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113393</xdr:rowOff>
    </xdr:to>
    <xdr:cxnSp macro="">
      <xdr:nvCxnSpPr>
        <xdr:cNvPr id="192" name="直線コネクタ 191"/>
        <xdr:cNvCxnSpPr/>
      </xdr:nvCxnSpPr>
      <xdr:spPr>
        <a:xfrm>
          <a:off x="3098800" y="9864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91622</xdr:rowOff>
    </xdr:to>
    <xdr:cxnSp macro="">
      <xdr:nvCxnSpPr>
        <xdr:cNvPr id="195" name="直線コネクタ 194"/>
        <xdr:cNvCxnSpPr/>
      </xdr:nvCxnSpPr>
      <xdr:spPr>
        <a:xfrm>
          <a:off x="2209800" y="9733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143328</xdr:rowOff>
    </xdr:to>
    <xdr:cxnSp macro="">
      <xdr:nvCxnSpPr>
        <xdr:cNvPr id="198" name="直線コネクタ 197"/>
        <xdr:cNvCxnSpPr/>
      </xdr:nvCxnSpPr>
      <xdr:spPr>
        <a:xfrm flipV="1">
          <a:off x="1320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21772</xdr:rowOff>
    </xdr:from>
    <xdr:to>
      <xdr:col>24</xdr:col>
      <xdr:colOff>76200</xdr:colOff>
      <xdr:row>58</xdr:row>
      <xdr:rowOff>123372</xdr:rowOff>
    </xdr:to>
    <xdr:sp macro="" textlink="">
      <xdr:nvSpPr>
        <xdr:cNvPr id="208" name="楕円 207"/>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165299</xdr:rowOff>
    </xdr:from>
    <xdr:ext cx="762000" cy="259045"/>
    <xdr:sp macro="" textlink="">
      <xdr:nvSpPr>
        <xdr:cNvPr id="209" name="扶助費該当値テキスト"/>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0" name="楕円 209"/>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2920</xdr:rowOff>
    </xdr:from>
    <xdr:ext cx="736600" cy="259045"/>
    <xdr:sp macro="" textlink="">
      <xdr:nvSpPr>
        <xdr:cNvPr id="211" name="テキスト ボックス 210"/>
        <xdr:cNvSpPr txBox="1"/>
      </xdr:nvSpPr>
      <xdr:spPr>
        <a:xfrm>
          <a:off x="3606800" y="96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2" name="楕円 211"/>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152599</xdr:rowOff>
    </xdr:from>
    <xdr:ext cx="762000" cy="259045"/>
    <xdr:sp macro="" textlink="">
      <xdr:nvSpPr>
        <xdr:cNvPr id="213" name="テキスト ボックス 212"/>
        <xdr:cNvSpPr txBox="1"/>
      </xdr:nvSpPr>
      <xdr:spPr>
        <a:xfrm>
          <a:off x="2717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4" name="楕円 213"/>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215" name="テキスト ボックス 214"/>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6" name="楕円 215"/>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17" name="テキスト ボックス 216"/>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その他に係る経常収支比率は類似団体平均より、比較的良好な結果となっている。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など普通会計の負担軽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6169</xdr:rowOff>
    </xdr:to>
    <xdr:cxnSp macro="">
      <xdr:nvCxnSpPr>
        <xdr:cNvPr id="252" name="直線コネクタ 251"/>
        <xdr:cNvCxnSpPr/>
      </xdr:nvCxnSpPr>
      <xdr:spPr>
        <a:xfrm>
          <a:off x="15671800" y="95812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55</xdr:row>
      <xdr:rowOff>151493</xdr:rowOff>
    </xdr:to>
    <xdr:cxnSp macro="">
      <xdr:nvCxnSpPr>
        <xdr:cNvPr id="255" name="直線コネクタ 254"/>
        <xdr:cNvCxnSpPr/>
      </xdr:nvCxnSpPr>
      <xdr:spPr>
        <a:xfrm>
          <a:off x="14782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151493</xdr:rowOff>
    </xdr:to>
    <xdr:cxnSp macro="">
      <xdr:nvCxnSpPr>
        <xdr:cNvPr id="258" name="直線コネクタ 257"/>
        <xdr:cNvCxnSpPr/>
      </xdr:nvCxnSpPr>
      <xdr:spPr>
        <a:xfrm>
          <a:off x="13893800" y="95289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112304</xdr:rowOff>
    </xdr:to>
    <xdr:cxnSp macro="">
      <xdr:nvCxnSpPr>
        <xdr:cNvPr id="261" name="直線コネクタ 260"/>
        <xdr:cNvCxnSpPr/>
      </xdr:nvCxnSpPr>
      <xdr:spPr>
        <a:xfrm flipV="1">
          <a:off x="13004800" y="95289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1" name="楕円 270"/>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143346</xdr:rowOff>
    </xdr:from>
    <xdr:ext cx="762000" cy="259045"/>
    <xdr:sp macro="" textlink="">
      <xdr:nvSpPr>
        <xdr:cNvPr id="272" name="その他該当値テキスト"/>
        <xdr:cNvSpPr txBox="1"/>
      </xdr:nvSpPr>
      <xdr:spPr>
        <a:xfrm>
          <a:off x="16598900" y="94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3" name="楕円 272"/>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4" name="テキスト ボックス 273"/>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5" name="楕円 274"/>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6" name="テキスト ボックス 275"/>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7" name="楕円 276"/>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8" name="テキスト ボックス 277"/>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9" name="楕円 278"/>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80" name="テキスト ボックス 279"/>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補助費等に係る経常収支比率は、類似団体平均値や全国平均と比べると良好な結果となっている。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今後も、市単独の補助金等の交付に関しては必要性や有効性、使途状況の精査を行っていき、効果ができない補助金については見直しや廃止を行うなど、適正執行に努める。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34</xdr:row>
      <xdr:rowOff>163576</xdr:rowOff>
    </xdr:to>
    <xdr:cxnSp macro="">
      <xdr:nvCxnSpPr>
        <xdr:cNvPr id="310" name="直線コネクタ 309"/>
        <xdr:cNvCxnSpPr/>
      </xdr:nvCxnSpPr>
      <xdr:spPr>
        <a:xfrm>
          <a:off x="15671800" y="59654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136144</xdr:rowOff>
    </xdr:to>
    <xdr:cxnSp macro="">
      <xdr:nvCxnSpPr>
        <xdr:cNvPr id="313" name="直線コネクタ 312"/>
        <xdr:cNvCxnSpPr/>
      </xdr:nvCxnSpPr>
      <xdr:spPr>
        <a:xfrm>
          <a:off x="14782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131572</xdr:rowOff>
    </xdr:to>
    <xdr:cxnSp macro="">
      <xdr:nvCxnSpPr>
        <xdr:cNvPr id="316" name="直線コネクタ 315"/>
        <xdr:cNvCxnSpPr/>
      </xdr:nvCxnSpPr>
      <xdr:spPr>
        <a:xfrm flipV="1">
          <a:off x="13893800" y="5947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131572</xdr:rowOff>
    </xdr:to>
    <xdr:cxnSp macro="">
      <xdr:nvCxnSpPr>
        <xdr:cNvPr id="319" name="直線コネクタ 318"/>
        <xdr:cNvCxnSpPr/>
      </xdr:nvCxnSpPr>
      <xdr:spPr>
        <a:xfrm>
          <a:off x="13004800" y="596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9" name="楕円 328"/>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30"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31" name="楕円 330"/>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32" name="テキスト ボックス 331"/>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3" name="楕円 332"/>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4" name="テキスト ボックス 333"/>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5" name="楕円 334"/>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6" name="テキスト ボックス 335"/>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80772</xdr:rowOff>
    </xdr:from>
    <xdr:to>
      <xdr:col>65</xdr:col>
      <xdr:colOff>53975</xdr:colOff>
      <xdr:row>35</xdr:row>
      <xdr:rowOff>10922</xdr:rowOff>
    </xdr:to>
    <xdr:sp macro="" textlink="">
      <xdr:nvSpPr>
        <xdr:cNvPr id="337" name="楕円 336"/>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21099</xdr:rowOff>
    </xdr:from>
    <xdr:ext cx="762000" cy="259045"/>
    <xdr:sp macro="" textlink="">
      <xdr:nvSpPr>
        <xdr:cNvPr id="338" name="テキスト ボックス 337"/>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これまで実施してきた普通建設事業等の影響により、更なる元金償還が始まったが、公債費に係る経常収支比率は類似団体平均より０．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％良好な数値となっている。また、交付税措置された元利償還金等を加味して算出した「人口１人当たり決算額」でも類似団体平均より良好な結果となっている。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図書館・資料館の建設、支所・公民館の建て替えなど大型事業が控えていることや合併特例事業の元利償還が本格化し、公債費の増加が見込まれるが、プライマリーバランスを重視した適正な事業の取り組みにより、公債費の抑制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xdr:rowOff>
    </xdr:from>
    <xdr:to>
      <xdr:col>24</xdr:col>
      <xdr:colOff>25400</xdr:colOff>
      <xdr:row>75</xdr:row>
      <xdr:rowOff>20320</xdr:rowOff>
    </xdr:to>
    <xdr:cxnSp macro="">
      <xdr:nvCxnSpPr>
        <xdr:cNvPr id="370" name="直線コネクタ 369"/>
        <xdr:cNvCxnSpPr/>
      </xdr:nvCxnSpPr>
      <xdr:spPr>
        <a:xfrm flipV="1">
          <a:off x="3987800" y="12873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27940</xdr:rowOff>
    </xdr:to>
    <xdr:cxnSp macro="">
      <xdr:nvCxnSpPr>
        <xdr:cNvPr id="373" name="直線コネクタ 372"/>
        <xdr:cNvCxnSpPr/>
      </xdr:nvCxnSpPr>
      <xdr:spPr>
        <a:xfrm flipV="1">
          <a:off x="3098800" y="12879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71755</xdr:rowOff>
    </xdr:to>
    <xdr:cxnSp macro="">
      <xdr:nvCxnSpPr>
        <xdr:cNvPr id="376" name="直線コネクタ 375"/>
        <xdr:cNvCxnSpPr/>
      </xdr:nvCxnSpPr>
      <xdr:spPr>
        <a:xfrm flipV="1">
          <a:off x="2209800" y="128866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71755</xdr:rowOff>
    </xdr:from>
    <xdr:to>
      <xdr:col>11</xdr:col>
      <xdr:colOff>9525</xdr:colOff>
      <xdr:row>75</xdr:row>
      <xdr:rowOff>90805</xdr:rowOff>
    </xdr:to>
    <xdr:cxnSp macro="">
      <xdr:nvCxnSpPr>
        <xdr:cNvPr id="379" name="直線コネクタ 378"/>
        <xdr:cNvCxnSpPr/>
      </xdr:nvCxnSpPr>
      <xdr:spPr>
        <a:xfrm flipV="1">
          <a:off x="1320800" y="129305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89" name="楕円 388"/>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90"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140970</xdr:rowOff>
    </xdr:from>
    <xdr:to>
      <xdr:col>20</xdr:col>
      <xdr:colOff>38100</xdr:colOff>
      <xdr:row>75</xdr:row>
      <xdr:rowOff>71120</xdr:rowOff>
    </xdr:to>
    <xdr:sp macro="" textlink="">
      <xdr:nvSpPr>
        <xdr:cNvPr id="391" name="楕円 390"/>
        <xdr:cNvSpPr/>
      </xdr:nvSpPr>
      <xdr:spPr>
        <a:xfrm>
          <a:off x="3937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92" name="テキスト ボックス 391"/>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93" name="楕円 392"/>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63517</xdr:rowOff>
    </xdr:from>
    <xdr:ext cx="762000" cy="259045"/>
    <xdr:sp macro="" textlink="">
      <xdr:nvSpPr>
        <xdr:cNvPr id="394" name="テキスト ボックス 393"/>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20955</xdr:rowOff>
    </xdr:from>
    <xdr:to>
      <xdr:col>11</xdr:col>
      <xdr:colOff>60325</xdr:colOff>
      <xdr:row>75</xdr:row>
      <xdr:rowOff>122555</xdr:rowOff>
    </xdr:to>
    <xdr:sp macro="" textlink="">
      <xdr:nvSpPr>
        <xdr:cNvPr id="395" name="楕円 394"/>
        <xdr:cNvSpPr/>
      </xdr:nvSpPr>
      <xdr:spPr>
        <a:xfrm>
          <a:off x="2159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107332</xdr:rowOff>
    </xdr:from>
    <xdr:ext cx="762000" cy="259045"/>
    <xdr:sp macro="" textlink="">
      <xdr:nvSpPr>
        <xdr:cNvPr id="396" name="テキスト ボックス 395"/>
        <xdr:cNvSpPr txBox="1"/>
      </xdr:nvSpPr>
      <xdr:spPr>
        <a:xfrm>
          <a:off x="1828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40005</xdr:rowOff>
    </xdr:from>
    <xdr:to>
      <xdr:col>6</xdr:col>
      <xdr:colOff>171450</xdr:colOff>
      <xdr:row>75</xdr:row>
      <xdr:rowOff>141605</xdr:rowOff>
    </xdr:to>
    <xdr:sp macro="" textlink="">
      <xdr:nvSpPr>
        <xdr:cNvPr id="397" name="楕円 396"/>
        <xdr:cNvSpPr/>
      </xdr:nvSpPr>
      <xdr:spPr>
        <a:xfrm>
          <a:off x="1270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126382</xdr:rowOff>
    </xdr:from>
    <xdr:ext cx="762000" cy="259045"/>
    <xdr:sp macro="" textlink="">
      <xdr:nvSpPr>
        <xdr:cNvPr id="398" name="テキスト ボックス 397"/>
        <xdr:cNvSpPr txBox="1"/>
      </xdr:nvSpPr>
      <xdr:spPr>
        <a:xfrm>
          <a:off x="939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経常収支比率を占める主なものは、人件費と公債費であり、公債費以外の比率をみると類似団体平均よりも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％良好な結果となっている。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退職者の補充調整に伴う職員の定員管理や、事業の適切な取捨選択により、人件費及び公債費の抑制に努めるとともに、他の経費についても現在の水準を維持できるよう行政改革集中改革プランに基づき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77</xdr:row>
      <xdr:rowOff>69850</xdr:rowOff>
    </xdr:to>
    <xdr:cxnSp macro="">
      <xdr:nvCxnSpPr>
        <xdr:cNvPr id="431" name="直線コネクタ 430"/>
        <xdr:cNvCxnSpPr/>
      </xdr:nvCxnSpPr>
      <xdr:spPr>
        <a:xfrm>
          <a:off x="15671800" y="131305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8889</xdr:rowOff>
    </xdr:from>
    <xdr:to>
      <xdr:col>78</xdr:col>
      <xdr:colOff>69850</xdr:colOff>
      <xdr:row>76</xdr:row>
      <xdr:rowOff>100330</xdr:rowOff>
    </xdr:to>
    <xdr:cxnSp macro="">
      <xdr:nvCxnSpPr>
        <xdr:cNvPr id="434" name="直線コネクタ 433"/>
        <xdr:cNvCxnSpPr/>
      </xdr:nvCxnSpPr>
      <xdr:spPr>
        <a:xfrm>
          <a:off x="14782800" y="13039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165100</xdr:rowOff>
    </xdr:from>
    <xdr:to>
      <xdr:col>73</xdr:col>
      <xdr:colOff>180975</xdr:colOff>
      <xdr:row>76</xdr:row>
      <xdr:rowOff>8889</xdr:rowOff>
    </xdr:to>
    <xdr:cxnSp macro="">
      <xdr:nvCxnSpPr>
        <xdr:cNvPr id="437" name="直線コネクタ 436"/>
        <xdr:cNvCxnSpPr/>
      </xdr:nvCxnSpPr>
      <xdr:spPr>
        <a:xfrm>
          <a:off x="13893800" y="130238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142240</xdr:rowOff>
    </xdr:from>
    <xdr:to>
      <xdr:col>69</xdr:col>
      <xdr:colOff>92075</xdr:colOff>
      <xdr:row>75</xdr:row>
      <xdr:rowOff>165100</xdr:rowOff>
    </xdr:to>
    <xdr:cxnSp macro="">
      <xdr:nvCxnSpPr>
        <xdr:cNvPr id="440" name="直線コネクタ 439"/>
        <xdr:cNvCxnSpPr/>
      </xdr:nvCxnSpPr>
      <xdr:spPr>
        <a:xfrm>
          <a:off x="13004800" y="13000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0" name="楕円 449"/>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1"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52" name="楕円 451"/>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53" name="テキスト ボックス 452"/>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129540</xdr:rowOff>
    </xdr:from>
    <xdr:to>
      <xdr:col>74</xdr:col>
      <xdr:colOff>31750</xdr:colOff>
      <xdr:row>76</xdr:row>
      <xdr:rowOff>59689</xdr:rowOff>
    </xdr:to>
    <xdr:sp macro="" textlink="">
      <xdr:nvSpPr>
        <xdr:cNvPr id="454" name="楕円 453"/>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69867</xdr:rowOff>
    </xdr:from>
    <xdr:ext cx="762000" cy="259045"/>
    <xdr:sp macro="" textlink="">
      <xdr:nvSpPr>
        <xdr:cNvPr id="455" name="テキスト ボックス 454"/>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114300</xdr:rowOff>
    </xdr:from>
    <xdr:to>
      <xdr:col>69</xdr:col>
      <xdr:colOff>142875</xdr:colOff>
      <xdr:row>76</xdr:row>
      <xdr:rowOff>44450</xdr:rowOff>
    </xdr:to>
    <xdr:sp macro="" textlink="">
      <xdr:nvSpPr>
        <xdr:cNvPr id="456" name="楕円 455"/>
        <xdr:cNvSpPr/>
      </xdr:nvSpPr>
      <xdr:spPr>
        <a:xfrm>
          <a:off x="13843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54627</xdr:rowOff>
    </xdr:from>
    <xdr:ext cx="762000" cy="259045"/>
    <xdr:sp macro="" textlink="">
      <xdr:nvSpPr>
        <xdr:cNvPr id="457" name="テキスト ボックス 456"/>
        <xdr:cNvSpPr txBox="1"/>
      </xdr:nvSpPr>
      <xdr:spPr>
        <a:xfrm>
          <a:off x="13512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91440</xdr:rowOff>
    </xdr:from>
    <xdr:to>
      <xdr:col>65</xdr:col>
      <xdr:colOff>53975</xdr:colOff>
      <xdr:row>76</xdr:row>
      <xdr:rowOff>21589</xdr:rowOff>
    </xdr:to>
    <xdr:sp macro="" textlink="">
      <xdr:nvSpPr>
        <xdr:cNvPr id="458" name="楕円 457"/>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31767</xdr:rowOff>
    </xdr:from>
    <xdr:ext cx="762000" cy="259045"/>
    <xdr:sp macro="" textlink="">
      <xdr:nvSpPr>
        <xdr:cNvPr id="459" name="テキスト ボックス 458"/>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74397</xdr:rowOff>
    </xdr:from>
    <xdr:to>
      <xdr:col>29</xdr:col>
      <xdr:colOff>127000</xdr:colOff>
      <xdr:row>15</xdr:row>
      <xdr:rowOff>107556</xdr:rowOff>
    </xdr:to>
    <xdr:cxnSp macro="">
      <xdr:nvCxnSpPr>
        <xdr:cNvPr id="50" name="直線コネクタ 49"/>
        <xdr:cNvCxnSpPr/>
      </xdr:nvCxnSpPr>
      <xdr:spPr bwMode="auto">
        <a:xfrm flipV="1">
          <a:off x="5003800" y="2693772"/>
          <a:ext cx="647700" cy="3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93447</xdr:rowOff>
    </xdr:from>
    <xdr:to>
      <xdr:col>26</xdr:col>
      <xdr:colOff>50800</xdr:colOff>
      <xdr:row>15</xdr:row>
      <xdr:rowOff>107556</xdr:rowOff>
    </xdr:to>
    <xdr:cxnSp macro="">
      <xdr:nvCxnSpPr>
        <xdr:cNvPr id="53" name="直線コネクタ 52"/>
        <xdr:cNvCxnSpPr/>
      </xdr:nvCxnSpPr>
      <xdr:spPr bwMode="auto">
        <a:xfrm>
          <a:off x="4305300" y="2712822"/>
          <a:ext cx="6985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92697</xdr:rowOff>
    </xdr:from>
    <xdr:to>
      <xdr:col>22</xdr:col>
      <xdr:colOff>114300</xdr:colOff>
      <xdr:row>15</xdr:row>
      <xdr:rowOff>93447</xdr:rowOff>
    </xdr:to>
    <xdr:cxnSp macro="">
      <xdr:nvCxnSpPr>
        <xdr:cNvPr id="56" name="直線コネクタ 55"/>
        <xdr:cNvCxnSpPr/>
      </xdr:nvCxnSpPr>
      <xdr:spPr bwMode="auto">
        <a:xfrm>
          <a:off x="3606800" y="2712072"/>
          <a:ext cx="698500" cy="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92697</xdr:rowOff>
    </xdr:from>
    <xdr:to>
      <xdr:col>18</xdr:col>
      <xdr:colOff>177800</xdr:colOff>
      <xdr:row>15</xdr:row>
      <xdr:rowOff>127559</xdr:rowOff>
    </xdr:to>
    <xdr:cxnSp macro="">
      <xdr:nvCxnSpPr>
        <xdr:cNvPr id="59" name="直線コネクタ 58"/>
        <xdr:cNvCxnSpPr/>
      </xdr:nvCxnSpPr>
      <xdr:spPr bwMode="auto">
        <a:xfrm flipV="1">
          <a:off x="2908300" y="2712072"/>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23597</xdr:rowOff>
    </xdr:from>
    <xdr:to>
      <xdr:col>29</xdr:col>
      <xdr:colOff>177800</xdr:colOff>
      <xdr:row>15</xdr:row>
      <xdr:rowOff>125197</xdr:rowOff>
    </xdr:to>
    <xdr:sp macro="" textlink="">
      <xdr:nvSpPr>
        <xdr:cNvPr id="69" name="楕円 68"/>
        <xdr:cNvSpPr/>
      </xdr:nvSpPr>
      <xdr:spPr bwMode="auto">
        <a:xfrm>
          <a:off x="5600700" y="264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40124</xdr:rowOff>
    </xdr:from>
    <xdr:ext cx="762000" cy="259045"/>
    <xdr:sp macro="" textlink="">
      <xdr:nvSpPr>
        <xdr:cNvPr id="70" name="人口1人当たり決算額の推移該当値テキスト130"/>
        <xdr:cNvSpPr txBox="1"/>
      </xdr:nvSpPr>
      <xdr:spPr>
        <a:xfrm>
          <a:off x="5740400" y="24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56756</xdr:rowOff>
    </xdr:from>
    <xdr:to>
      <xdr:col>26</xdr:col>
      <xdr:colOff>101600</xdr:colOff>
      <xdr:row>15</xdr:row>
      <xdr:rowOff>158356</xdr:rowOff>
    </xdr:to>
    <xdr:sp macro="" textlink="">
      <xdr:nvSpPr>
        <xdr:cNvPr id="71" name="楕円 70"/>
        <xdr:cNvSpPr/>
      </xdr:nvSpPr>
      <xdr:spPr bwMode="auto">
        <a:xfrm>
          <a:off x="4953000" y="267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168533</xdr:rowOff>
    </xdr:from>
    <xdr:ext cx="736600" cy="259045"/>
    <xdr:sp macro="" textlink="">
      <xdr:nvSpPr>
        <xdr:cNvPr id="72" name="テキスト ボックス 71"/>
        <xdr:cNvSpPr txBox="1"/>
      </xdr:nvSpPr>
      <xdr:spPr>
        <a:xfrm>
          <a:off x="4622800" y="244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42647</xdr:rowOff>
    </xdr:from>
    <xdr:to>
      <xdr:col>22</xdr:col>
      <xdr:colOff>165100</xdr:colOff>
      <xdr:row>15</xdr:row>
      <xdr:rowOff>144247</xdr:rowOff>
    </xdr:to>
    <xdr:sp macro="" textlink="">
      <xdr:nvSpPr>
        <xdr:cNvPr id="73" name="楕円 72"/>
        <xdr:cNvSpPr/>
      </xdr:nvSpPr>
      <xdr:spPr bwMode="auto">
        <a:xfrm>
          <a:off x="4254500" y="266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154424</xdr:rowOff>
    </xdr:from>
    <xdr:ext cx="762000" cy="259045"/>
    <xdr:sp macro="" textlink="">
      <xdr:nvSpPr>
        <xdr:cNvPr id="74" name="テキスト ボックス 73"/>
        <xdr:cNvSpPr txBox="1"/>
      </xdr:nvSpPr>
      <xdr:spPr>
        <a:xfrm>
          <a:off x="3924300" y="243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41897</xdr:rowOff>
    </xdr:from>
    <xdr:to>
      <xdr:col>19</xdr:col>
      <xdr:colOff>38100</xdr:colOff>
      <xdr:row>15</xdr:row>
      <xdr:rowOff>143497</xdr:rowOff>
    </xdr:to>
    <xdr:sp macro="" textlink="">
      <xdr:nvSpPr>
        <xdr:cNvPr id="75" name="楕円 74"/>
        <xdr:cNvSpPr/>
      </xdr:nvSpPr>
      <xdr:spPr bwMode="auto">
        <a:xfrm>
          <a:off x="3556000" y="266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153674</xdr:rowOff>
    </xdr:from>
    <xdr:ext cx="762000" cy="259045"/>
    <xdr:sp macro="" textlink="">
      <xdr:nvSpPr>
        <xdr:cNvPr id="76" name="テキスト ボックス 75"/>
        <xdr:cNvSpPr txBox="1"/>
      </xdr:nvSpPr>
      <xdr:spPr>
        <a:xfrm>
          <a:off x="3225800" y="24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76759</xdr:rowOff>
    </xdr:from>
    <xdr:to>
      <xdr:col>15</xdr:col>
      <xdr:colOff>101600</xdr:colOff>
      <xdr:row>16</xdr:row>
      <xdr:rowOff>6909</xdr:rowOff>
    </xdr:to>
    <xdr:sp macro="" textlink="">
      <xdr:nvSpPr>
        <xdr:cNvPr id="77" name="楕円 76"/>
        <xdr:cNvSpPr/>
      </xdr:nvSpPr>
      <xdr:spPr bwMode="auto">
        <a:xfrm>
          <a:off x="2857500" y="269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17086</xdr:rowOff>
    </xdr:from>
    <xdr:ext cx="762000" cy="259045"/>
    <xdr:sp macro="" textlink="">
      <xdr:nvSpPr>
        <xdr:cNvPr id="78" name="テキスト ボックス 77"/>
        <xdr:cNvSpPr txBox="1"/>
      </xdr:nvSpPr>
      <xdr:spPr>
        <a:xfrm>
          <a:off x="25273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281085</xdr:rowOff>
    </xdr:from>
    <xdr:to>
      <xdr:col>29</xdr:col>
      <xdr:colOff>127000</xdr:colOff>
      <xdr:row>37</xdr:row>
      <xdr:rowOff>281113</xdr:rowOff>
    </xdr:to>
    <xdr:cxnSp macro="">
      <xdr:nvCxnSpPr>
        <xdr:cNvPr id="110" name="直線コネクタ 109"/>
        <xdr:cNvCxnSpPr/>
      </xdr:nvCxnSpPr>
      <xdr:spPr bwMode="auto">
        <a:xfrm>
          <a:off x="5003800" y="7405785"/>
          <a:ext cx="647700" cy="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274831</xdr:rowOff>
    </xdr:from>
    <xdr:to>
      <xdr:col>26</xdr:col>
      <xdr:colOff>50800</xdr:colOff>
      <xdr:row>37</xdr:row>
      <xdr:rowOff>281085</xdr:rowOff>
    </xdr:to>
    <xdr:cxnSp macro="">
      <xdr:nvCxnSpPr>
        <xdr:cNvPr id="113" name="直線コネクタ 112"/>
        <xdr:cNvCxnSpPr/>
      </xdr:nvCxnSpPr>
      <xdr:spPr bwMode="auto">
        <a:xfrm>
          <a:off x="4305300" y="7399531"/>
          <a:ext cx="698500" cy="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267209</xdr:rowOff>
    </xdr:from>
    <xdr:to>
      <xdr:col>22</xdr:col>
      <xdr:colOff>114300</xdr:colOff>
      <xdr:row>37</xdr:row>
      <xdr:rowOff>274831</xdr:rowOff>
    </xdr:to>
    <xdr:cxnSp macro="">
      <xdr:nvCxnSpPr>
        <xdr:cNvPr id="116" name="直線コネクタ 115"/>
        <xdr:cNvCxnSpPr/>
      </xdr:nvCxnSpPr>
      <xdr:spPr bwMode="auto">
        <a:xfrm>
          <a:off x="3606800" y="7391909"/>
          <a:ext cx="698500" cy="7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238013</xdr:rowOff>
    </xdr:from>
    <xdr:to>
      <xdr:col>18</xdr:col>
      <xdr:colOff>177800</xdr:colOff>
      <xdr:row>37</xdr:row>
      <xdr:rowOff>267209</xdr:rowOff>
    </xdr:to>
    <xdr:cxnSp macro="">
      <xdr:nvCxnSpPr>
        <xdr:cNvPr id="119" name="直線コネクタ 118"/>
        <xdr:cNvCxnSpPr/>
      </xdr:nvCxnSpPr>
      <xdr:spPr bwMode="auto">
        <a:xfrm>
          <a:off x="2908300" y="7362713"/>
          <a:ext cx="6985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230313</xdr:rowOff>
    </xdr:from>
    <xdr:to>
      <xdr:col>29</xdr:col>
      <xdr:colOff>177800</xdr:colOff>
      <xdr:row>37</xdr:row>
      <xdr:rowOff>331913</xdr:rowOff>
    </xdr:to>
    <xdr:sp macro="" textlink="">
      <xdr:nvSpPr>
        <xdr:cNvPr id="129" name="楕円 128"/>
        <xdr:cNvSpPr/>
      </xdr:nvSpPr>
      <xdr:spPr bwMode="auto">
        <a:xfrm>
          <a:off x="5600700" y="735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230285</xdr:rowOff>
    </xdr:from>
    <xdr:to>
      <xdr:col>26</xdr:col>
      <xdr:colOff>101600</xdr:colOff>
      <xdr:row>37</xdr:row>
      <xdr:rowOff>331885</xdr:rowOff>
    </xdr:to>
    <xdr:sp macro="" textlink="">
      <xdr:nvSpPr>
        <xdr:cNvPr id="131" name="楕円 130"/>
        <xdr:cNvSpPr/>
      </xdr:nvSpPr>
      <xdr:spPr bwMode="auto">
        <a:xfrm>
          <a:off x="4953000" y="735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316662</xdr:rowOff>
    </xdr:from>
    <xdr:ext cx="736600" cy="259045"/>
    <xdr:sp macro="" textlink="">
      <xdr:nvSpPr>
        <xdr:cNvPr id="132" name="テキスト ボックス 131"/>
        <xdr:cNvSpPr txBox="1"/>
      </xdr:nvSpPr>
      <xdr:spPr>
        <a:xfrm>
          <a:off x="4622800" y="74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224031</xdr:rowOff>
    </xdr:from>
    <xdr:to>
      <xdr:col>22</xdr:col>
      <xdr:colOff>165100</xdr:colOff>
      <xdr:row>37</xdr:row>
      <xdr:rowOff>325631</xdr:rowOff>
    </xdr:to>
    <xdr:sp macro="" textlink="">
      <xdr:nvSpPr>
        <xdr:cNvPr id="133" name="楕円 132"/>
        <xdr:cNvSpPr/>
      </xdr:nvSpPr>
      <xdr:spPr bwMode="auto">
        <a:xfrm>
          <a:off x="4254500" y="7348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310408</xdr:rowOff>
    </xdr:from>
    <xdr:ext cx="762000" cy="259045"/>
    <xdr:sp macro="" textlink="">
      <xdr:nvSpPr>
        <xdr:cNvPr id="134" name="テキスト ボックス 133"/>
        <xdr:cNvSpPr txBox="1"/>
      </xdr:nvSpPr>
      <xdr:spPr>
        <a:xfrm>
          <a:off x="3924300" y="743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216409</xdr:rowOff>
    </xdr:from>
    <xdr:to>
      <xdr:col>19</xdr:col>
      <xdr:colOff>38100</xdr:colOff>
      <xdr:row>37</xdr:row>
      <xdr:rowOff>318009</xdr:rowOff>
    </xdr:to>
    <xdr:sp macro="" textlink="">
      <xdr:nvSpPr>
        <xdr:cNvPr id="135" name="楕円 134"/>
        <xdr:cNvSpPr/>
      </xdr:nvSpPr>
      <xdr:spPr bwMode="auto">
        <a:xfrm>
          <a:off x="3556000" y="734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302786</xdr:rowOff>
    </xdr:from>
    <xdr:ext cx="762000" cy="259045"/>
    <xdr:sp macro="" textlink="">
      <xdr:nvSpPr>
        <xdr:cNvPr id="136" name="テキスト ボックス 135"/>
        <xdr:cNvSpPr txBox="1"/>
      </xdr:nvSpPr>
      <xdr:spPr>
        <a:xfrm>
          <a:off x="3225800" y="742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187213</xdr:rowOff>
    </xdr:from>
    <xdr:to>
      <xdr:col>15</xdr:col>
      <xdr:colOff>101600</xdr:colOff>
      <xdr:row>37</xdr:row>
      <xdr:rowOff>288813</xdr:rowOff>
    </xdr:to>
    <xdr:sp macro="" textlink="">
      <xdr:nvSpPr>
        <xdr:cNvPr id="137" name="楕円 136"/>
        <xdr:cNvSpPr/>
      </xdr:nvSpPr>
      <xdr:spPr bwMode="auto">
        <a:xfrm>
          <a:off x="2857500" y="7311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273590</xdr:rowOff>
    </xdr:from>
    <xdr:ext cx="762000" cy="259045"/>
    <xdr:sp macro="" textlink="">
      <xdr:nvSpPr>
        <xdr:cNvPr id="138" name="テキスト ボックス 137"/>
        <xdr:cNvSpPr txBox="1"/>
      </xdr:nvSpPr>
      <xdr:spPr>
        <a:xfrm>
          <a:off x="2527300" y="739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36,824
36,614
603.14
26,665,833
24,941,385
1,383,178
15,123,143
23,247,461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127864</xdr:rowOff>
    </xdr:from>
    <xdr:to>
      <xdr:col>24</xdr:col>
      <xdr:colOff>63500</xdr:colOff>
      <xdr:row>31</xdr:row>
      <xdr:rowOff>139383</xdr:rowOff>
    </xdr:to>
    <xdr:cxnSp macro="">
      <xdr:nvCxnSpPr>
        <xdr:cNvPr id="61" name="直線コネクタ 60"/>
        <xdr:cNvCxnSpPr/>
      </xdr:nvCxnSpPr>
      <xdr:spPr>
        <a:xfrm flipV="1">
          <a:off x="3797300" y="5442814"/>
          <a:ext cx="838200" cy="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118364</xdr:rowOff>
    </xdr:from>
    <xdr:to>
      <xdr:col>19</xdr:col>
      <xdr:colOff>177800</xdr:colOff>
      <xdr:row>31</xdr:row>
      <xdr:rowOff>139383</xdr:rowOff>
    </xdr:to>
    <xdr:cxnSp macro="">
      <xdr:nvCxnSpPr>
        <xdr:cNvPr id="64" name="直線コネクタ 63"/>
        <xdr:cNvCxnSpPr/>
      </xdr:nvCxnSpPr>
      <xdr:spPr>
        <a:xfrm>
          <a:off x="2908300" y="5433314"/>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45580</xdr:rowOff>
    </xdr:from>
    <xdr:to>
      <xdr:col>15</xdr:col>
      <xdr:colOff>50800</xdr:colOff>
      <xdr:row>31</xdr:row>
      <xdr:rowOff>118364</xdr:rowOff>
    </xdr:to>
    <xdr:cxnSp macro="">
      <xdr:nvCxnSpPr>
        <xdr:cNvPr id="67" name="直線コネクタ 66"/>
        <xdr:cNvCxnSpPr/>
      </xdr:nvCxnSpPr>
      <xdr:spPr>
        <a:xfrm>
          <a:off x="2019300" y="5360530"/>
          <a:ext cx="889000" cy="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45580</xdr:rowOff>
    </xdr:from>
    <xdr:to>
      <xdr:col>10</xdr:col>
      <xdr:colOff>114300</xdr:colOff>
      <xdr:row>31</xdr:row>
      <xdr:rowOff>75159</xdr:rowOff>
    </xdr:to>
    <xdr:cxnSp macro="">
      <xdr:nvCxnSpPr>
        <xdr:cNvPr id="70" name="直線コネクタ 69"/>
        <xdr:cNvCxnSpPr/>
      </xdr:nvCxnSpPr>
      <xdr:spPr>
        <a:xfrm flipV="1">
          <a:off x="1130300" y="5360530"/>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77064</xdr:rowOff>
    </xdr:from>
    <xdr:to>
      <xdr:col>24</xdr:col>
      <xdr:colOff>114300</xdr:colOff>
      <xdr:row>32</xdr:row>
      <xdr:rowOff>7214</xdr:rowOff>
    </xdr:to>
    <xdr:sp macro="" textlink="">
      <xdr:nvSpPr>
        <xdr:cNvPr id="80" name="楕円 79"/>
        <xdr:cNvSpPr/>
      </xdr:nvSpPr>
      <xdr:spPr>
        <a:xfrm>
          <a:off x="4584700" y="539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99941</xdr:rowOff>
    </xdr:from>
    <xdr:ext cx="599010" cy="259045"/>
    <xdr:sp macro="" textlink="">
      <xdr:nvSpPr>
        <xdr:cNvPr id="81" name="人件費該当値テキスト"/>
        <xdr:cNvSpPr txBox="1"/>
      </xdr:nvSpPr>
      <xdr:spPr>
        <a:xfrm>
          <a:off x="4686300" y="524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88583</xdr:rowOff>
    </xdr:from>
    <xdr:to>
      <xdr:col>20</xdr:col>
      <xdr:colOff>38100</xdr:colOff>
      <xdr:row>32</xdr:row>
      <xdr:rowOff>18733</xdr:rowOff>
    </xdr:to>
    <xdr:sp macro="" textlink="">
      <xdr:nvSpPr>
        <xdr:cNvPr id="82" name="楕円 81"/>
        <xdr:cNvSpPr/>
      </xdr:nvSpPr>
      <xdr:spPr>
        <a:xfrm>
          <a:off x="3746500" y="54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35260</xdr:rowOff>
    </xdr:from>
    <xdr:ext cx="599010" cy="259045"/>
    <xdr:sp macro="" textlink="">
      <xdr:nvSpPr>
        <xdr:cNvPr id="83" name="テキスト ボックス 82"/>
        <xdr:cNvSpPr txBox="1"/>
      </xdr:nvSpPr>
      <xdr:spPr>
        <a:xfrm>
          <a:off x="3497795" y="517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67564</xdr:rowOff>
    </xdr:from>
    <xdr:to>
      <xdr:col>15</xdr:col>
      <xdr:colOff>101600</xdr:colOff>
      <xdr:row>31</xdr:row>
      <xdr:rowOff>169164</xdr:rowOff>
    </xdr:to>
    <xdr:sp macro="" textlink="">
      <xdr:nvSpPr>
        <xdr:cNvPr id="84" name="楕円 83"/>
        <xdr:cNvSpPr/>
      </xdr:nvSpPr>
      <xdr:spPr>
        <a:xfrm>
          <a:off x="2857500" y="53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14241</xdr:rowOff>
    </xdr:from>
    <xdr:ext cx="599010" cy="259045"/>
    <xdr:sp macro="" textlink="">
      <xdr:nvSpPr>
        <xdr:cNvPr id="85" name="テキスト ボックス 84"/>
        <xdr:cNvSpPr txBox="1"/>
      </xdr:nvSpPr>
      <xdr:spPr>
        <a:xfrm>
          <a:off x="2608795" y="51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166230</xdr:rowOff>
    </xdr:from>
    <xdr:to>
      <xdr:col>10</xdr:col>
      <xdr:colOff>165100</xdr:colOff>
      <xdr:row>31</xdr:row>
      <xdr:rowOff>96380</xdr:rowOff>
    </xdr:to>
    <xdr:sp macro="" textlink="">
      <xdr:nvSpPr>
        <xdr:cNvPr id="86" name="楕円 85"/>
        <xdr:cNvSpPr/>
      </xdr:nvSpPr>
      <xdr:spPr>
        <a:xfrm>
          <a:off x="1968500" y="53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112907</xdr:rowOff>
    </xdr:from>
    <xdr:ext cx="599010" cy="259045"/>
    <xdr:sp macro="" textlink="">
      <xdr:nvSpPr>
        <xdr:cNvPr id="87" name="テキスト ボックス 86"/>
        <xdr:cNvSpPr txBox="1"/>
      </xdr:nvSpPr>
      <xdr:spPr>
        <a:xfrm>
          <a:off x="1719795" y="508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24359</xdr:rowOff>
    </xdr:from>
    <xdr:to>
      <xdr:col>6</xdr:col>
      <xdr:colOff>38100</xdr:colOff>
      <xdr:row>31</xdr:row>
      <xdr:rowOff>125959</xdr:rowOff>
    </xdr:to>
    <xdr:sp macro="" textlink="">
      <xdr:nvSpPr>
        <xdr:cNvPr id="88" name="楕円 87"/>
        <xdr:cNvSpPr/>
      </xdr:nvSpPr>
      <xdr:spPr>
        <a:xfrm>
          <a:off x="1079500" y="53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142486</xdr:rowOff>
    </xdr:from>
    <xdr:ext cx="599010" cy="259045"/>
    <xdr:sp macro="" textlink="">
      <xdr:nvSpPr>
        <xdr:cNvPr id="89" name="テキスト ボックス 88"/>
        <xdr:cNvSpPr txBox="1"/>
      </xdr:nvSpPr>
      <xdr:spPr>
        <a:xfrm>
          <a:off x="830795" y="511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110160</xdr:rowOff>
    </xdr:from>
    <xdr:to>
      <xdr:col>24</xdr:col>
      <xdr:colOff>63500</xdr:colOff>
      <xdr:row>55</xdr:row>
      <xdr:rowOff>115316</xdr:rowOff>
    </xdr:to>
    <xdr:cxnSp macro="">
      <xdr:nvCxnSpPr>
        <xdr:cNvPr id="119" name="直線コネクタ 118"/>
        <xdr:cNvCxnSpPr/>
      </xdr:nvCxnSpPr>
      <xdr:spPr>
        <a:xfrm flipV="1">
          <a:off x="3797300" y="9539910"/>
          <a:ext cx="8382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115316</xdr:rowOff>
    </xdr:from>
    <xdr:to>
      <xdr:col>19</xdr:col>
      <xdr:colOff>177800</xdr:colOff>
      <xdr:row>56</xdr:row>
      <xdr:rowOff>14313</xdr:rowOff>
    </xdr:to>
    <xdr:cxnSp macro="">
      <xdr:nvCxnSpPr>
        <xdr:cNvPr id="122" name="直線コネクタ 121"/>
        <xdr:cNvCxnSpPr/>
      </xdr:nvCxnSpPr>
      <xdr:spPr>
        <a:xfrm flipV="1">
          <a:off x="2908300" y="9545066"/>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14313</xdr:rowOff>
    </xdr:from>
    <xdr:to>
      <xdr:col>15</xdr:col>
      <xdr:colOff>50800</xdr:colOff>
      <xdr:row>56</xdr:row>
      <xdr:rowOff>81559</xdr:rowOff>
    </xdr:to>
    <xdr:cxnSp macro="">
      <xdr:nvCxnSpPr>
        <xdr:cNvPr id="125" name="直線コネクタ 124"/>
        <xdr:cNvCxnSpPr/>
      </xdr:nvCxnSpPr>
      <xdr:spPr>
        <a:xfrm flipV="1">
          <a:off x="2019300" y="9615513"/>
          <a:ext cx="889000" cy="6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81559</xdr:rowOff>
    </xdr:from>
    <xdr:to>
      <xdr:col>10</xdr:col>
      <xdr:colOff>114300</xdr:colOff>
      <xdr:row>56</xdr:row>
      <xdr:rowOff>110998</xdr:rowOff>
    </xdr:to>
    <xdr:cxnSp macro="">
      <xdr:nvCxnSpPr>
        <xdr:cNvPr id="128" name="直線コネクタ 127"/>
        <xdr:cNvCxnSpPr/>
      </xdr:nvCxnSpPr>
      <xdr:spPr>
        <a:xfrm flipV="1">
          <a:off x="1130300" y="9682759"/>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59360</xdr:rowOff>
    </xdr:from>
    <xdr:to>
      <xdr:col>24</xdr:col>
      <xdr:colOff>114300</xdr:colOff>
      <xdr:row>55</xdr:row>
      <xdr:rowOff>160960</xdr:rowOff>
    </xdr:to>
    <xdr:sp macro="" textlink="">
      <xdr:nvSpPr>
        <xdr:cNvPr id="138" name="楕円 137"/>
        <xdr:cNvSpPr/>
      </xdr:nvSpPr>
      <xdr:spPr>
        <a:xfrm>
          <a:off x="4584700" y="94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82237</xdr:rowOff>
    </xdr:from>
    <xdr:ext cx="534377" cy="259045"/>
    <xdr:sp macro="" textlink="">
      <xdr:nvSpPr>
        <xdr:cNvPr id="139" name="物件費該当値テキスト"/>
        <xdr:cNvSpPr txBox="1"/>
      </xdr:nvSpPr>
      <xdr:spPr>
        <a:xfrm>
          <a:off x="4686300" y="93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64516</xdr:rowOff>
    </xdr:from>
    <xdr:to>
      <xdr:col>20</xdr:col>
      <xdr:colOff>38100</xdr:colOff>
      <xdr:row>55</xdr:row>
      <xdr:rowOff>166116</xdr:rowOff>
    </xdr:to>
    <xdr:sp macro="" textlink="">
      <xdr:nvSpPr>
        <xdr:cNvPr id="140" name="楕円 139"/>
        <xdr:cNvSpPr/>
      </xdr:nvSpPr>
      <xdr:spPr>
        <a:xfrm>
          <a:off x="3746500" y="94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11193</xdr:rowOff>
    </xdr:from>
    <xdr:ext cx="534377" cy="259045"/>
    <xdr:sp macro="" textlink="">
      <xdr:nvSpPr>
        <xdr:cNvPr id="141" name="テキスト ボックス 140"/>
        <xdr:cNvSpPr txBox="1"/>
      </xdr:nvSpPr>
      <xdr:spPr>
        <a:xfrm>
          <a:off x="3530111" y="92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134963</xdr:rowOff>
    </xdr:from>
    <xdr:to>
      <xdr:col>15</xdr:col>
      <xdr:colOff>101600</xdr:colOff>
      <xdr:row>56</xdr:row>
      <xdr:rowOff>65113</xdr:rowOff>
    </xdr:to>
    <xdr:sp macro="" textlink="">
      <xdr:nvSpPr>
        <xdr:cNvPr id="142" name="楕円 141"/>
        <xdr:cNvSpPr/>
      </xdr:nvSpPr>
      <xdr:spPr>
        <a:xfrm>
          <a:off x="2857500" y="95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81640</xdr:rowOff>
    </xdr:from>
    <xdr:ext cx="534377" cy="259045"/>
    <xdr:sp macro="" textlink="">
      <xdr:nvSpPr>
        <xdr:cNvPr id="143" name="テキスト ボックス 142"/>
        <xdr:cNvSpPr txBox="1"/>
      </xdr:nvSpPr>
      <xdr:spPr>
        <a:xfrm>
          <a:off x="2641111" y="93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30759</xdr:rowOff>
    </xdr:from>
    <xdr:to>
      <xdr:col>10</xdr:col>
      <xdr:colOff>165100</xdr:colOff>
      <xdr:row>56</xdr:row>
      <xdr:rowOff>132359</xdr:rowOff>
    </xdr:to>
    <xdr:sp macro="" textlink="">
      <xdr:nvSpPr>
        <xdr:cNvPr id="144" name="楕円 143"/>
        <xdr:cNvSpPr/>
      </xdr:nvSpPr>
      <xdr:spPr>
        <a:xfrm>
          <a:off x="1968500" y="96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123486</xdr:rowOff>
    </xdr:from>
    <xdr:ext cx="534377" cy="259045"/>
    <xdr:sp macro="" textlink="">
      <xdr:nvSpPr>
        <xdr:cNvPr id="145" name="テキスト ボックス 144"/>
        <xdr:cNvSpPr txBox="1"/>
      </xdr:nvSpPr>
      <xdr:spPr>
        <a:xfrm>
          <a:off x="1752111" y="97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60198</xdr:rowOff>
    </xdr:from>
    <xdr:to>
      <xdr:col>6</xdr:col>
      <xdr:colOff>38100</xdr:colOff>
      <xdr:row>56</xdr:row>
      <xdr:rowOff>161798</xdr:rowOff>
    </xdr:to>
    <xdr:sp macro="" textlink="">
      <xdr:nvSpPr>
        <xdr:cNvPr id="146" name="楕円 145"/>
        <xdr:cNvSpPr/>
      </xdr:nvSpPr>
      <xdr:spPr>
        <a:xfrm>
          <a:off x="1079500" y="96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152925</xdr:rowOff>
    </xdr:from>
    <xdr:ext cx="534377" cy="259045"/>
    <xdr:sp macro="" textlink="">
      <xdr:nvSpPr>
        <xdr:cNvPr id="147" name="テキスト ボックス 146"/>
        <xdr:cNvSpPr txBox="1"/>
      </xdr:nvSpPr>
      <xdr:spPr>
        <a:xfrm>
          <a:off x="863111" y="97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149682</xdr:rowOff>
    </xdr:from>
    <xdr:to>
      <xdr:col>24</xdr:col>
      <xdr:colOff>63500</xdr:colOff>
      <xdr:row>78</xdr:row>
      <xdr:rowOff>162655</xdr:rowOff>
    </xdr:to>
    <xdr:cxnSp macro="">
      <xdr:nvCxnSpPr>
        <xdr:cNvPr id="176" name="直線コネクタ 175"/>
        <xdr:cNvCxnSpPr/>
      </xdr:nvCxnSpPr>
      <xdr:spPr>
        <a:xfrm>
          <a:off x="3797300" y="13522782"/>
          <a:ext cx="8382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149682</xdr:rowOff>
    </xdr:from>
    <xdr:to>
      <xdr:col>19</xdr:col>
      <xdr:colOff>177800</xdr:colOff>
      <xdr:row>78</xdr:row>
      <xdr:rowOff>159531</xdr:rowOff>
    </xdr:to>
    <xdr:cxnSp macro="">
      <xdr:nvCxnSpPr>
        <xdr:cNvPr id="179" name="直線コネクタ 178"/>
        <xdr:cNvCxnSpPr/>
      </xdr:nvCxnSpPr>
      <xdr:spPr>
        <a:xfrm flipV="1">
          <a:off x="2908300" y="13522782"/>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156617</xdr:rowOff>
    </xdr:from>
    <xdr:to>
      <xdr:col>15</xdr:col>
      <xdr:colOff>50800</xdr:colOff>
      <xdr:row>78</xdr:row>
      <xdr:rowOff>159531</xdr:rowOff>
    </xdr:to>
    <xdr:cxnSp macro="">
      <xdr:nvCxnSpPr>
        <xdr:cNvPr id="182" name="直線コネクタ 181"/>
        <xdr:cNvCxnSpPr/>
      </xdr:nvCxnSpPr>
      <xdr:spPr>
        <a:xfrm>
          <a:off x="2019300" y="13529717"/>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118250</xdr:rowOff>
    </xdr:from>
    <xdr:to>
      <xdr:col>10</xdr:col>
      <xdr:colOff>114300</xdr:colOff>
      <xdr:row>78</xdr:row>
      <xdr:rowOff>156617</xdr:rowOff>
    </xdr:to>
    <xdr:cxnSp macro="">
      <xdr:nvCxnSpPr>
        <xdr:cNvPr id="185" name="直線コネクタ 184"/>
        <xdr:cNvCxnSpPr/>
      </xdr:nvCxnSpPr>
      <xdr:spPr>
        <a:xfrm>
          <a:off x="1130300" y="13491350"/>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111855</xdr:rowOff>
    </xdr:from>
    <xdr:to>
      <xdr:col>24</xdr:col>
      <xdr:colOff>114300</xdr:colOff>
      <xdr:row>79</xdr:row>
      <xdr:rowOff>42005</xdr:rowOff>
    </xdr:to>
    <xdr:sp macro="" textlink="">
      <xdr:nvSpPr>
        <xdr:cNvPr id="195" name="楕円 194"/>
        <xdr:cNvSpPr/>
      </xdr:nvSpPr>
      <xdr:spPr>
        <a:xfrm>
          <a:off x="4584700" y="134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26782</xdr:rowOff>
    </xdr:from>
    <xdr:ext cx="469744" cy="259045"/>
    <xdr:sp macro="" textlink="">
      <xdr:nvSpPr>
        <xdr:cNvPr id="196" name="維持補修費該当値テキスト"/>
        <xdr:cNvSpPr txBox="1"/>
      </xdr:nvSpPr>
      <xdr:spPr>
        <a:xfrm>
          <a:off x="4686300" y="1339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98882</xdr:rowOff>
    </xdr:from>
    <xdr:to>
      <xdr:col>20</xdr:col>
      <xdr:colOff>38100</xdr:colOff>
      <xdr:row>79</xdr:row>
      <xdr:rowOff>29032</xdr:rowOff>
    </xdr:to>
    <xdr:sp macro="" textlink="">
      <xdr:nvSpPr>
        <xdr:cNvPr id="197" name="楕円 196"/>
        <xdr:cNvSpPr/>
      </xdr:nvSpPr>
      <xdr:spPr>
        <a:xfrm>
          <a:off x="3746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20159</xdr:rowOff>
    </xdr:from>
    <xdr:ext cx="469744" cy="259045"/>
    <xdr:sp macro="" textlink="">
      <xdr:nvSpPr>
        <xdr:cNvPr id="198" name="テキスト ボックス 197"/>
        <xdr:cNvSpPr txBox="1"/>
      </xdr:nvSpPr>
      <xdr:spPr>
        <a:xfrm>
          <a:off x="3562428" y="135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108731</xdr:rowOff>
    </xdr:from>
    <xdr:to>
      <xdr:col>15</xdr:col>
      <xdr:colOff>101600</xdr:colOff>
      <xdr:row>79</xdr:row>
      <xdr:rowOff>38881</xdr:rowOff>
    </xdr:to>
    <xdr:sp macro="" textlink="">
      <xdr:nvSpPr>
        <xdr:cNvPr id="199" name="楕円 198"/>
        <xdr:cNvSpPr/>
      </xdr:nvSpPr>
      <xdr:spPr>
        <a:xfrm>
          <a:off x="2857500" y="134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30008</xdr:rowOff>
    </xdr:from>
    <xdr:ext cx="469744" cy="259045"/>
    <xdr:sp macro="" textlink="">
      <xdr:nvSpPr>
        <xdr:cNvPr id="200" name="テキスト ボックス 199"/>
        <xdr:cNvSpPr txBox="1"/>
      </xdr:nvSpPr>
      <xdr:spPr>
        <a:xfrm>
          <a:off x="2673428" y="135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105817</xdr:rowOff>
    </xdr:from>
    <xdr:to>
      <xdr:col>10</xdr:col>
      <xdr:colOff>165100</xdr:colOff>
      <xdr:row>79</xdr:row>
      <xdr:rowOff>35967</xdr:rowOff>
    </xdr:to>
    <xdr:sp macro="" textlink="">
      <xdr:nvSpPr>
        <xdr:cNvPr id="201" name="楕円 200"/>
        <xdr:cNvSpPr/>
      </xdr:nvSpPr>
      <xdr:spPr>
        <a:xfrm>
          <a:off x="1968500" y="134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27094</xdr:rowOff>
    </xdr:from>
    <xdr:ext cx="469744" cy="259045"/>
    <xdr:sp macro="" textlink="">
      <xdr:nvSpPr>
        <xdr:cNvPr id="202" name="テキスト ボックス 201"/>
        <xdr:cNvSpPr txBox="1"/>
      </xdr:nvSpPr>
      <xdr:spPr>
        <a:xfrm>
          <a:off x="1784428" y="135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67450</xdr:rowOff>
    </xdr:from>
    <xdr:to>
      <xdr:col>6</xdr:col>
      <xdr:colOff>38100</xdr:colOff>
      <xdr:row>78</xdr:row>
      <xdr:rowOff>169050</xdr:rowOff>
    </xdr:to>
    <xdr:sp macro="" textlink="">
      <xdr:nvSpPr>
        <xdr:cNvPr id="203" name="楕円 202"/>
        <xdr:cNvSpPr/>
      </xdr:nvSpPr>
      <xdr:spPr>
        <a:xfrm>
          <a:off x="1079500" y="134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160177</xdr:rowOff>
    </xdr:from>
    <xdr:ext cx="469744" cy="259045"/>
    <xdr:sp macro="" textlink="">
      <xdr:nvSpPr>
        <xdr:cNvPr id="204" name="テキスト ボックス 203"/>
        <xdr:cNvSpPr txBox="1"/>
      </xdr:nvSpPr>
      <xdr:spPr>
        <a:xfrm>
          <a:off x="895428" y="135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77673</xdr:rowOff>
    </xdr:from>
    <xdr:to>
      <xdr:col>24</xdr:col>
      <xdr:colOff>63500</xdr:colOff>
      <xdr:row>94</xdr:row>
      <xdr:rowOff>127445</xdr:rowOff>
    </xdr:to>
    <xdr:cxnSp macro="">
      <xdr:nvCxnSpPr>
        <xdr:cNvPr id="234" name="直線コネクタ 233"/>
        <xdr:cNvCxnSpPr/>
      </xdr:nvCxnSpPr>
      <xdr:spPr>
        <a:xfrm>
          <a:off x="3797300" y="16193973"/>
          <a:ext cx="838200" cy="4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77673</xdr:rowOff>
    </xdr:from>
    <xdr:to>
      <xdr:col>19</xdr:col>
      <xdr:colOff>177800</xdr:colOff>
      <xdr:row>95</xdr:row>
      <xdr:rowOff>86068</xdr:rowOff>
    </xdr:to>
    <xdr:cxnSp macro="">
      <xdr:nvCxnSpPr>
        <xdr:cNvPr id="237" name="直線コネクタ 236"/>
        <xdr:cNvCxnSpPr/>
      </xdr:nvCxnSpPr>
      <xdr:spPr>
        <a:xfrm flipV="1">
          <a:off x="2908300" y="16193973"/>
          <a:ext cx="889000" cy="1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86068</xdr:rowOff>
    </xdr:from>
    <xdr:to>
      <xdr:col>15</xdr:col>
      <xdr:colOff>50800</xdr:colOff>
      <xdr:row>95</xdr:row>
      <xdr:rowOff>153429</xdr:rowOff>
    </xdr:to>
    <xdr:cxnSp macro="">
      <xdr:nvCxnSpPr>
        <xdr:cNvPr id="240" name="直線コネクタ 239"/>
        <xdr:cNvCxnSpPr/>
      </xdr:nvCxnSpPr>
      <xdr:spPr>
        <a:xfrm flipV="1">
          <a:off x="2019300" y="16373818"/>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153429</xdr:rowOff>
    </xdr:from>
    <xdr:to>
      <xdr:col>10</xdr:col>
      <xdr:colOff>114300</xdr:colOff>
      <xdr:row>96</xdr:row>
      <xdr:rowOff>84861</xdr:rowOff>
    </xdr:to>
    <xdr:cxnSp macro="">
      <xdr:nvCxnSpPr>
        <xdr:cNvPr id="243" name="直線コネクタ 242"/>
        <xdr:cNvCxnSpPr/>
      </xdr:nvCxnSpPr>
      <xdr:spPr>
        <a:xfrm flipV="1">
          <a:off x="1130300" y="16441179"/>
          <a:ext cx="889000" cy="10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76645</xdr:rowOff>
    </xdr:from>
    <xdr:to>
      <xdr:col>24</xdr:col>
      <xdr:colOff>114300</xdr:colOff>
      <xdr:row>95</xdr:row>
      <xdr:rowOff>6795</xdr:rowOff>
    </xdr:to>
    <xdr:sp macro="" textlink="">
      <xdr:nvSpPr>
        <xdr:cNvPr id="253" name="楕円 252"/>
        <xdr:cNvSpPr/>
      </xdr:nvSpPr>
      <xdr:spPr>
        <a:xfrm>
          <a:off x="4584700" y="161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99522</xdr:rowOff>
    </xdr:from>
    <xdr:ext cx="599010" cy="259045"/>
    <xdr:sp macro="" textlink="">
      <xdr:nvSpPr>
        <xdr:cNvPr id="254" name="扶助費該当値テキスト"/>
        <xdr:cNvSpPr txBox="1"/>
      </xdr:nvSpPr>
      <xdr:spPr>
        <a:xfrm>
          <a:off x="4686300" y="1604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26873</xdr:rowOff>
    </xdr:from>
    <xdr:to>
      <xdr:col>20</xdr:col>
      <xdr:colOff>38100</xdr:colOff>
      <xdr:row>94</xdr:row>
      <xdr:rowOff>128473</xdr:rowOff>
    </xdr:to>
    <xdr:sp macro="" textlink="">
      <xdr:nvSpPr>
        <xdr:cNvPr id="255" name="楕円 254"/>
        <xdr:cNvSpPr/>
      </xdr:nvSpPr>
      <xdr:spPr>
        <a:xfrm>
          <a:off x="3746500" y="161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145000</xdr:rowOff>
    </xdr:from>
    <xdr:ext cx="599010" cy="259045"/>
    <xdr:sp macro="" textlink="">
      <xdr:nvSpPr>
        <xdr:cNvPr id="256" name="テキスト ボックス 255"/>
        <xdr:cNvSpPr txBox="1"/>
      </xdr:nvSpPr>
      <xdr:spPr>
        <a:xfrm>
          <a:off x="3497795" y="159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35268</xdr:rowOff>
    </xdr:from>
    <xdr:to>
      <xdr:col>15</xdr:col>
      <xdr:colOff>101600</xdr:colOff>
      <xdr:row>95</xdr:row>
      <xdr:rowOff>136868</xdr:rowOff>
    </xdr:to>
    <xdr:sp macro="" textlink="">
      <xdr:nvSpPr>
        <xdr:cNvPr id="257" name="楕円 256"/>
        <xdr:cNvSpPr/>
      </xdr:nvSpPr>
      <xdr:spPr>
        <a:xfrm>
          <a:off x="2857500" y="163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153395</xdr:rowOff>
    </xdr:from>
    <xdr:ext cx="599010" cy="259045"/>
    <xdr:sp macro="" textlink="">
      <xdr:nvSpPr>
        <xdr:cNvPr id="258" name="テキスト ボックス 257"/>
        <xdr:cNvSpPr txBox="1"/>
      </xdr:nvSpPr>
      <xdr:spPr>
        <a:xfrm>
          <a:off x="2608795" y="160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102629</xdr:rowOff>
    </xdr:from>
    <xdr:to>
      <xdr:col>10</xdr:col>
      <xdr:colOff>165100</xdr:colOff>
      <xdr:row>96</xdr:row>
      <xdr:rowOff>32779</xdr:rowOff>
    </xdr:to>
    <xdr:sp macro="" textlink="">
      <xdr:nvSpPr>
        <xdr:cNvPr id="259" name="楕円 258"/>
        <xdr:cNvSpPr/>
      </xdr:nvSpPr>
      <xdr:spPr>
        <a:xfrm>
          <a:off x="1968500" y="163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49306</xdr:rowOff>
    </xdr:from>
    <xdr:ext cx="599010" cy="259045"/>
    <xdr:sp macro="" textlink="">
      <xdr:nvSpPr>
        <xdr:cNvPr id="260" name="テキスト ボックス 259"/>
        <xdr:cNvSpPr txBox="1"/>
      </xdr:nvSpPr>
      <xdr:spPr>
        <a:xfrm>
          <a:off x="1719795" y="1616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34061</xdr:rowOff>
    </xdr:from>
    <xdr:to>
      <xdr:col>6</xdr:col>
      <xdr:colOff>38100</xdr:colOff>
      <xdr:row>96</xdr:row>
      <xdr:rowOff>135661</xdr:rowOff>
    </xdr:to>
    <xdr:sp macro="" textlink="">
      <xdr:nvSpPr>
        <xdr:cNvPr id="261" name="楕円 260"/>
        <xdr:cNvSpPr/>
      </xdr:nvSpPr>
      <xdr:spPr>
        <a:xfrm>
          <a:off x="1079500" y="164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152188</xdr:rowOff>
    </xdr:from>
    <xdr:ext cx="534377" cy="259045"/>
    <xdr:sp macro="" textlink="">
      <xdr:nvSpPr>
        <xdr:cNvPr id="262" name="テキスト ボックス 261"/>
        <xdr:cNvSpPr txBox="1"/>
      </xdr:nvSpPr>
      <xdr:spPr>
        <a:xfrm>
          <a:off x="863111" y="1626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3409</xdr:rowOff>
    </xdr:from>
    <xdr:to>
      <xdr:col>55</xdr:col>
      <xdr:colOff>0</xdr:colOff>
      <xdr:row>37</xdr:row>
      <xdr:rowOff>32151</xdr:rowOff>
    </xdr:to>
    <xdr:cxnSp macro="">
      <xdr:nvCxnSpPr>
        <xdr:cNvPr id="291" name="直線コネクタ 290"/>
        <xdr:cNvCxnSpPr/>
      </xdr:nvCxnSpPr>
      <xdr:spPr>
        <a:xfrm flipV="1">
          <a:off x="9639300" y="6347059"/>
          <a:ext cx="838200" cy="2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32151</xdr:rowOff>
    </xdr:from>
    <xdr:to>
      <xdr:col>50</xdr:col>
      <xdr:colOff>114300</xdr:colOff>
      <xdr:row>37</xdr:row>
      <xdr:rowOff>45128</xdr:rowOff>
    </xdr:to>
    <xdr:cxnSp macro="">
      <xdr:nvCxnSpPr>
        <xdr:cNvPr id="294" name="直線コネクタ 293"/>
        <xdr:cNvCxnSpPr/>
      </xdr:nvCxnSpPr>
      <xdr:spPr>
        <a:xfrm flipV="1">
          <a:off x="8750300" y="6375801"/>
          <a:ext cx="889000" cy="1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45128</xdr:rowOff>
    </xdr:from>
    <xdr:to>
      <xdr:col>45</xdr:col>
      <xdr:colOff>177800</xdr:colOff>
      <xdr:row>37</xdr:row>
      <xdr:rowOff>51255</xdr:rowOff>
    </xdr:to>
    <xdr:cxnSp macro="">
      <xdr:nvCxnSpPr>
        <xdr:cNvPr id="297" name="直線コネクタ 296"/>
        <xdr:cNvCxnSpPr/>
      </xdr:nvCxnSpPr>
      <xdr:spPr>
        <a:xfrm flipV="1">
          <a:off x="7861300" y="6388778"/>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51255</xdr:rowOff>
    </xdr:from>
    <xdr:to>
      <xdr:col>41</xdr:col>
      <xdr:colOff>50800</xdr:colOff>
      <xdr:row>37</xdr:row>
      <xdr:rowOff>69543</xdr:rowOff>
    </xdr:to>
    <xdr:cxnSp macro="">
      <xdr:nvCxnSpPr>
        <xdr:cNvPr id="300" name="直線コネクタ 299"/>
        <xdr:cNvCxnSpPr/>
      </xdr:nvCxnSpPr>
      <xdr:spPr>
        <a:xfrm flipV="1">
          <a:off x="6972300" y="639490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124059</xdr:rowOff>
    </xdr:from>
    <xdr:to>
      <xdr:col>55</xdr:col>
      <xdr:colOff>50800</xdr:colOff>
      <xdr:row>37</xdr:row>
      <xdr:rowOff>54209</xdr:rowOff>
    </xdr:to>
    <xdr:sp macro="" textlink="">
      <xdr:nvSpPr>
        <xdr:cNvPr id="310" name="楕円 309"/>
        <xdr:cNvSpPr/>
      </xdr:nvSpPr>
      <xdr:spPr>
        <a:xfrm>
          <a:off x="104267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102486</xdr:rowOff>
    </xdr:from>
    <xdr:ext cx="534377" cy="259045"/>
    <xdr:sp macro="" textlink="">
      <xdr:nvSpPr>
        <xdr:cNvPr id="311" name="補助費等該当値テキスト"/>
        <xdr:cNvSpPr txBox="1"/>
      </xdr:nvSpPr>
      <xdr:spPr>
        <a:xfrm>
          <a:off x="10528300" y="62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152801</xdr:rowOff>
    </xdr:from>
    <xdr:to>
      <xdr:col>50</xdr:col>
      <xdr:colOff>165100</xdr:colOff>
      <xdr:row>37</xdr:row>
      <xdr:rowOff>82951</xdr:rowOff>
    </xdr:to>
    <xdr:sp macro="" textlink="">
      <xdr:nvSpPr>
        <xdr:cNvPr id="312" name="楕円 311"/>
        <xdr:cNvSpPr/>
      </xdr:nvSpPr>
      <xdr:spPr>
        <a:xfrm>
          <a:off x="9588500" y="63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74078</xdr:rowOff>
    </xdr:from>
    <xdr:ext cx="534377" cy="259045"/>
    <xdr:sp macro="" textlink="">
      <xdr:nvSpPr>
        <xdr:cNvPr id="313" name="テキスト ボックス 312"/>
        <xdr:cNvSpPr txBox="1"/>
      </xdr:nvSpPr>
      <xdr:spPr>
        <a:xfrm>
          <a:off x="9372111" y="641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165778</xdr:rowOff>
    </xdr:from>
    <xdr:to>
      <xdr:col>46</xdr:col>
      <xdr:colOff>38100</xdr:colOff>
      <xdr:row>37</xdr:row>
      <xdr:rowOff>95928</xdr:rowOff>
    </xdr:to>
    <xdr:sp macro="" textlink="">
      <xdr:nvSpPr>
        <xdr:cNvPr id="314" name="楕円 313"/>
        <xdr:cNvSpPr/>
      </xdr:nvSpPr>
      <xdr:spPr>
        <a:xfrm>
          <a:off x="8699500" y="63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87055</xdr:rowOff>
    </xdr:from>
    <xdr:ext cx="534377" cy="259045"/>
    <xdr:sp macro="" textlink="">
      <xdr:nvSpPr>
        <xdr:cNvPr id="315" name="テキスト ボックス 314"/>
        <xdr:cNvSpPr txBox="1"/>
      </xdr:nvSpPr>
      <xdr:spPr>
        <a:xfrm>
          <a:off x="8483111" y="64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455</xdr:rowOff>
    </xdr:from>
    <xdr:to>
      <xdr:col>41</xdr:col>
      <xdr:colOff>101600</xdr:colOff>
      <xdr:row>37</xdr:row>
      <xdr:rowOff>102055</xdr:rowOff>
    </xdr:to>
    <xdr:sp macro="" textlink="">
      <xdr:nvSpPr>
        <xdr:cNvPr id="316" name="楕円 315"/>
        <xdr:cNvSpPr/>
      </xdr:nvSpPr>
      <xdr:spPr>
        <a:xfrm>
          <a:off x="7810500" y="63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93182</xdr:rowOff>
    </xdr:from>
    <xdr:ext cx="534377" cy="259045"/>
    <xdr:sp macro="" textlink="">
      <xdr:nvSpPr>
        <xdr:cNvPr id="317" name="テキスト ボックス 316"/>
        <xdr:cNvSpPr txBox="1"/>
      </xdr:nvSpPr>
      <xdr:spPr>
        <a:xfrm>
          <a:off x="7594111" y="64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18743</xdr:rowOff>
    </xdr:from>
    <xdr:to>
      <xdr:col>36</xdr:col>
      <xdr:colOff>165100</xdr:colOff>
      <xdr:row>37</xdr:row>
      <xdr:rowOff>120343</xdr:rowOff>
    </xdr:to>
    <xdr:sp macro="" textlink="">
      <xdr:nvSpPr>
        <xdr:cNvPr id="318" name="楕円 317"/>
        <xdr:cNvSpPr/>
      </xdr:nvSpPr>
      <xdr:spPr>
        <a:xfrm>
          <a:off x="6921500" y="636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111470</xdr:rowOff>
    </xdr:from>
    <xdr:ext cx="534377" cy="259045"/>
    <xdr:sp macro="" textlink="">
      <xdr:nvSpPr>
        <xdr:cNvPr id="319" name="テキスト ボックス 318"/>
        <xdr:cNvSpPr txBox="1"/>
      </xdr:nvSpPr>
      <xdr:spPr>
        <a:xfrm>
          <a:off x="6705111" y="645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4154</xdr:rowOff>
    </xdr:from>
    <xdr:to>
      <xdr:col>55</xdr:col>
      <xdr:colOff>0</xdr:colOff>
      <xdr:row>56</xdr:row>
      <xdr:rowOff>148506</xdr:rowOff>
    </xdr:to>
    <xdr:cxnSp macro="">
      <xdr:nvCxnSpPr>
        <xdr:cNvPr id="346" name="直線コネクタ 345"/>
        <xdr:cNvCxnSpPr/>
      </xdr:nvCxnSpPr>
      <xdr:spPr>
        <a:xfrm flipV="1">
          <a:off x="9639300" y="9605354"/>
          <a:ext cx="838200" cy="14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4990</xdr:rowOff>
    </xdr:from>
    <xdr:to>
      <xdr:col>50</xdr:col>
      <xdr:colOff>114300</xdr:colOff>
      <xdr:row>56</xdr:row>
      <xdr:rowOff>148506</xdr:rowOff>
    </xdr:to>
    <xdr:cxnSp macro="">
      <xdr:nvCxnSpPr>
        <xdr:cNvPr id="349" name="直線コネクタ 348"/>
        <xdr:cNvCxnSpPr/>
      </xdr:nvCxnSpPr>
      <xdr:spPr>
        <a:xfrm>
          <a:off x="8750300" y="9606190"/>
          <a:ext cx="889000" cy="1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126043</xdr:rowOff>
    </xdr:from>
    <xdr:to>
      <xdr:col>45</xdr:col>
      <xdr:colOff>177800</xdr:colOff>
      <xdr:row>56</xdr:row>
      <xdr:rowOff>4990</xdr:rowOff>
    </xdr:to>
    <xdr:cxnSp macro="">
      <xdr:nvCxnSpPr>
        <xdr:cNvPr id="352" name="直線コネクタ 351"/>
        <xdr:cNvCxnSpPr/>
      </xdr:nvCxnSpPr>
      <xdr:spPr>
        <a:xfrm>
          <a:off x="7861300" y="9555793"/>
          <a:ext cx="8890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126043</xdr:rowOff>
    </xdr:from>
    <xdr:to>
      <xdr:col>41</xdr:col>
      <xdr:colOff>50800</xdr:colOff>
      <xdr:row>56</xdr:row>
      <xdr:rowOff>124964</xdr:rowOff>
    </xdr:to>
    <xdr:cxnSp macro="">
      <xdr:nvCxnSpPr>
        <xdr:cNvPr id="355" name="直線コネクタ 354"/>
        <xdr:cNvCxnSpPr/>
      </xdr:nvCxnSpPr>
      <xdr:spPr>
        <a:xfrm flipV="1">
          <a:off x="6972300" y="9555793"/>
          <a:ext cx="889000" cy="1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124804</xdr:rowOff>
    </xdr:from>
    <xdr:to>
      <xdr:col>55</xdr:col>
      <xdr:colOff>50800</xdr:colOff>
      <xdr:row>56</xdr:row>
      <xdr:rowOff>54954</xdr:rowOff>
    </xdr:to>
    <xdr:sp macro="" textlink="">
      <xdr:nvSpPr>
        <xdr:cNvPr id="365" name="楕円 364"/>
        <xdr:cNvSpPr/>
      </xdr:nvSpPr>
      <xdr:spPr>
        <a:xfrm>
          <a:off x="10426700" y="9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147681</xdr:rowOff>
    </xdr:from>
    <xdr:ext cx="599010" cy="259045"/>
    <xdr:sp macro="" textlink="">
      <xdr:nvSpPr>
        <xdr:cNvPr id="366" name="普通建設事業費該当値テキスト"/>
        <xdr:cNvSpPr txBox="1"/>
      </xdr:nvSpPr>
      <xdr:spPr>
        <a:xfrm>
          <a:off x="10528300" y="940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97706</xdr:rowOff>
    </xdr:from>
    <xdr:to>
      <xdr:col>50</xdr:col>
      <xdr:colOff>165100</xdr:colOff>
      <xdr:row>57</xdr:row>
      <xdr:rowOff>27856</xdr:rowOff>
    </xdr:to>
    <xdr:sp macro="" textlink="">
      <xdr:nvSpPr>
        <xdr:cNvPr id="367" name="楕円 366"/>
        <xdr:cNvSpPr/>
      </xdr:nvSpPr>
      <xdr:spPr>
        <a:xfrm>
          <a:off x="9588500" y="96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18983</xdr:rowOff>
    </xdr:from>
    <xdr:ext cx="534377" cy="259045"/>
    <xdr:sp macro="" textlink="">
      <xdr:nvSpPr>
        <xdr:cNvPr id="368" name="テキスト ボックス 367"/>
        <xdr:cNvSpPr txBox="1"/>
      </xdr:nvSpPr>
      <xdr:spPr>
        <a:xfrm>
          <a:off x="9372111" y="97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125640</xdr:rowOff>
    </xdr:from>
    <xdr:to>
      <xdr:col>46</xdr:col>
      <xdr:colOff>38100</xdr:colOff>
      <xdr:row>56</xdr:row>
      <xdr:rowOff>55790</xdr:rowOff>
    </xdr:to>
    <xdr:sp macro="" textlink="">
      <xdr:nvSpPr>
        <xdr:cNvPr id="369" name="楕円 368"/>
        <xdr:cNvSpPr/>
      </xdr:nvSpPr>
      <xdr:spPr>
        <a:xfrm>
          <a:off x="8699500" y="95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72317</xdr:rowOff>
    </xdr:from>
    <xdr:ext cx="599010" cy="259045"/>
    <xdr:sp macro="" textlink="">
      <xdr:nvSpPr>
        <xdr:cNvPr id="370" name="テキスト ボックス 369"/>
        <xdr:cNvSpPr txBox="1"/>
      </xdr:nvSpPr>
      <xdr:spPr>
        <a:xfrm>
          <a:off x="8450795" y="93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75243</xdr:rowOff>
    </xdr:from>
    <xdr:to>
      <xdr:col>41</xdr:col>
      <xdr:colOff>101600</xdr:colOff>
      <xdr:row>56</xdr:row>
      <xdr:rowOff>5393</xdr:rowOff>
    </xdr:to>
    <xdr:sp macro="" textlink="">
      <xdr:nvSpPr>
        <xdr:cNvPr id="371" name="楕円 370"/>
        <xdr:cNvSpPr/>
      </xdr:nvSpPr>
      <xdr:spPr>
        <a:xfrm>
          <a:off x="7810500" y="9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21920</xdr:rowOff>
    </xdr:from>
    <xdr:ext cx="599010" cy="259045"/>
    <xdr:sp macro="" textlink="">
      <xdr:nvSpPr>
        <xdr:cNvPr id="372" name="テキスト ボックス 371"/>
        <xdr:cNvSpPr txBox="1"/>
      </xdr:nvSpPr>
      <xdr:spPr>
        <a:xfrm>
          <a:off x="7561795" y="928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74164</xdr:rowOff>
    </xdr:from>
    <xdr:to>
      <xdr:col>36</xdr:col>
      <xdr:colOff>165100</xdr:colOff>
      <xdr:row>57</xdr:row>
      <xdr:rowOff>4314</xdr:rowOff>
    </xdr:to>
    <xdr:sp macro="" textlink="">
      <xdr:nvSpPr>
        <xdr:cNvPr id="373" name="楕円 372"/>
        <xdr:cNvSpPr/>
      </xdr:nvSpPr>
      <xdr:spPr>
        <a:xfrm>
          <a:off x="6921500" y="96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166891</xdr:rowOff>
    </xdr:from>
    <xdr:ext cx="534377" cy="259045"/>
    <xdr:sp macro="" textlink="">
      <xdr:nvSpPr>
        <xdr:cNvPr id="374" name="テキスト ボックス 373"/>
        <xdr:cNvSpPr txBox="1"/>
      </xdr:nvSpPr>
      <xdr:spPr>
        <a:xfrm>
          <a:off x="6705111" y="976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103941</xdr:rowOff>
    </xdr:from>
    <xdr:to>
      <xdr:col>55</xdr:col>
      <xdr:colOff>0</xdr:colOff>
      <xdr:row>78</xdr:row>
      <xdr:rowOff>75071</xdr:rowOff>
    </xdr:to>
    <xdr:cxnSp macro="">
      <xdr:nvCxnSpPr>
        <xdr:cNvPr id="405" name="直線コネクタ 404"/>
        <xdr:cNvCxnSpPr/>
      </xdr:nvCxnSpPr>
      <xdr:spPr>
        <a:xfrm flipV="1">
          <a:off x="9639300" y="13305591"/>
          <a:ext cx="838200" cy="14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131938</xdr:rowOff>
    </xdr:from>
    <xdr:to>
      <xdr:col>50</xdr:col>
      <xdr:colOff>114300</xdr:colOff>
      <xdr:row>78</xdr:row>
      <xdr:rowOff>75071</xdr:rowOff>
    </xdr:to>
    <xdr:cxnSp macro="">
      <xdr:nvCxnSpPr>
        <xdr:cNvPr id="408" name="直線コネクタ 407"/>
        <xdr:cNvCxnSpPr/>
      </xdr:nvCxnSpPr>
      <xdr:spPr>
        <a:xfrm>
          <a:off x="8750300" y="12990688"/>
          <a:ext cx="889000" cy="45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131938</xdr:rowOff>
    </xdr:from>
    <xdr:to>
      <xdr:col>45</xdr:col>
      <xdr:colOff>177800</xdr:colOff>
      <xdr:row>78</xdr:row>
      <xdr:rowOff>363</xdr:rowOff>
    </xdr:to>
    <xdr:cxnSp macro="">
      <xdr:nvCxnSpPr>
        <xdr:cNvPr id="411" name="直線コネクタ 410"/>
        <xdr:cNvCxnSpPr/>
      </xdr:nvCxnSpPr>
      <xdr:spPr>
        <a:xfrm flipV="1">
          <a:off x="7861300" y="12990688"/>
          <a:ext cx="889000" cy="38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53141</xdr:rowOff>
    </xdr:from>
    <xdr:to>
      <xdr:col>55</xdr:col>
      <xdr:colOff>50800</xdr:colOff>
      <xdr:row>77</xdr:row>
      <xdr:rowOff>154741</xdr:rowOff>
    </xdr:to>
    <xdr:sp macro="" textlink="">
      <xdr:nvSpPr>
        <xdr:cNvPr id="421" name="楕円 420"/>
        <xdr:cNvSpPr/>
      </xdr:nvSpPr>
      <xdr:spPr>
        <a:xfrm>
          <a:off x="10426700" y="132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76018</xdr:rowOff>
    </xdr:from>
    <xdr:ext cx="534377" cy="259045"/>
    <xdr:sp macro="" textlink="">
      <xdr:nvSpPr>
        <xdr:cNvPr id="422" name="普通建設事業費 （ うち新規整備　）該当値テキスト"/>
        <xdr:cNvSpPr txBox="1"/>
      </xdr:nvSpPr>
      <xdr:spPr>
        <a:xfrm>
          <a:off x="10528300" y="1310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24271</xdr:rowOff>
    </xdr:from>
    <xdr:to>
      <xdr:col>50</xdr:col>
      <xdr:colOff>165100</xdr:colOff>
      <xdr:row>78</xdr:row>
      <xdr:rowOff>125871</xdr:rowOff>
    </xdr:to>
    <xdr:sp macro="" textlink="">
      <xdr:nvSpPr>
        <xdr:cNvPr id="423" name="楕円 422"/>
        <xdr:cNvSpPr/>
      </xdr:nvSpPr>
      <xdr:spPr>
        <a:xfrm>
          <a:off x="9588500" y="133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116998</xdr:rowOff>
    </xdr:from>
    <xdr:ext cx="534377" cy="259045"/>
    <xdr:sp macro="" textlink="">
      <xdr:nvSpPr>
        <xdr:cNvPr id="424" name="テキスト ボックス 423"/>
        <xdr:cNvSpPr txBox="1"/>
      </xdr:nvSpPr>
      <xdr:spPr>
        <a:xfrm>
          <a:off x="9372111" y="13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81138</xdr:rowOff>
    </xdr:from>
    <xdr:to>
      <xdr:col>46</xdr:col>
      <xdr:colOff>38100</xdr:colOff>
      <xdr:row>76</xdr:row>
      <xdr:rowOff>11289</xdr:rowOff>
    </xdr:to>
    <xdr:sp macro="" textlink="">
      <xdr:nvSpPr>
        <xdr:cNvPr id="425" name="楕円 424"/>
        <xdr:cNvSpPr/>
      </xdr:nvSpPr>
      <xdr:spPr>
        <a:xfrm>
          <a:off x="8699500" y="12939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27815</xdr:rowOff>
    </xdr:from>
    <xdr:ext cx="534377" cy="259045"/>
    <xdr:sp macro="" textlink="">
      <xdr:nvSpPr>
        <xdr:cNvPr id="426" name="テキスト ボックス 425"/>
        <xdr:cNvSpPr txBox="1"/>
      </xdr:nvSpPr>
      <xdr:spPr>
        <a:xfrm>
          <a:off x="8483111" y="127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121013</xdr:rowOff>
    </xdr:from>
    <xdr:to>
      <xdr:col>41</xdr:col>
      <xdr:colOff>101600</xdr:colOff>
      <xdr:row>78</xdr:row>
      <xdr:rowOff>51163</xdr:rowOff>
    </xdr:to>
    <xdr:sp macro="" textlink="">
      <xdr:nvSpPr>
        <xdr:cNvPr id="427" name="楕円 426"/>
        <xdr:cNvSpPr/>
      </xdr:nvSpPr>
      <xdr:spPr>
        <a:xfrm>
          <a:off x="7810500" y="133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42290</xdr:rowOff>
    </xdr:from>
    <xdr:ext cx="534377" cy="259045"/>
    <xdr:sp macro="" textlink="">
      <xdr:nvSpPr>
        <xdr:cNvPr id="428" name="テキスト ボックス 427"/>
        <xdr:cNvSpPr txBox="1"/>
      </xdr:nvSpPr>
      <xdr:spPr>
        <a:xfrm>
          <a:off x="7594111" y="134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20797</xdr:rowOff>
    </xdr:from>
    <xdr:to>
      <xdr:col>55</xdr:col>
      <xdr:colOff>0</xdr:colOff>
      <xdr:row>97</xdr:row>
      <xdr:rowOff>119035</xdr:rowOff>
    </xdr:to>
    <xdr:cxnSp macro="">
      <xdr:nvCxnSpPr>
        <xdr:cNvPr id="457" name="直線コネクタ 456"/>
        <xdr:cNvCxnSpPr/>
      </xdr:nvCxnSpPr>
      <xdr:spPr>
        <a:xfrm flipV="1">
          <a:off x="9639300" y="16651447"/>
          <a:ext cx="838200" cy="9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119035</xdr:rowOff>
    </xdr:from>
    <xdr:to>
      <xdr:col>50</xdr:col>
      <xdr:colOff>114300</xdr:colOff>
      <xdr:row>97</xdr:row>
      <xdr:rowOff>160198</xdr:rowOff>
    </xdr:to>
    <xdr:cxnSp macro="">
      <xdr:nvCxnSpPr>
        <xdr:cNvPr id="460" name="直線コネクタ 459"/>
        <xdr:cNvCxnSpPr/>
      </xdr:nvCxnSpPr>
      <xdr:spPr>
        <a:xfrm flipV="1">
          <a:off x="8750300" y="16749685"/>
          <a:ext cx="889000" cy="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137407</xdr:rowOff>
    </xdr:from>
    <xdr:to>
      <xdr:col>45</xdr:col>
      <xdr:colOff>177800</xdr:colOff>
      <xdr:row>97</xdr:row>
      <xdr:rowOff>160198</xdr:rowOff>
    </xdr:to>
    <xdr:cxnSp macro="">
      <xdr:nvCxnSpPr>
        <xdr:cNvPr id="463" name="直線コネクタ 462"/>
        <xdr:cNvCxnSpPr/>
      </xdr:nvCxnSpPr>
      <xdr:spPr>
        <a:xfrm>
          <a:off x="7861300" y="16425157"/>
          <a:ext cx="889000" cy="3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141447</xdr:rowOff>
    </xdr:from>
    <xdr:to>
      <xdr:col>55</xdr:col>
      <xdr:colOff>50800</xdr:colOff>
      <xdr:row>97</xdr:row>
      <xdr:rowOff>71597</xdr:rowOff>
    </xdr:to>
    <xdr:sp macro="" textlink="">
      <xdr:nvSpPr>
        <xdr:cNvPr id="473" name="楕円 472"/>
        <xdr:cNvSpPr/>
      </xdr:nvSpPr>
      <xdr:spPr>
        <a:xfrm>
          <a:off x="10426700" y="166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164324</xdr:rowOff>
    </xdr:from>
    <xdr:ext cx="534377" cy="259045"/>
    <xdr:sp macro="" textlink="">
      <xdr:nvSpPr>
        <xdr:cNvPr id="474" name="普通建設事業費 （ うち更新整備　）該当値テキスト"/>
        <xdr:cNvSpPr txBox="1"/>
      </xdr:nvSpPr>
      <xdr:spPr>
        <a:xfrm>
          <a:off x="10528300" y="164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68235</xdr:rowOff>
    </xdr:from>
    <xdr:to>
      <xdr:col>50</xdr:col>
      <xdr:colOff>165100</xdr:colOff>
      <xdr:row>97</xdr:row>
      <xdr:rowOff>169835</xdr:rowOff>
    </xdr:to>
    <xdr:sp macro="" textlink="">
      <xdr:nvSpPr>
        <xdr:cNvPr id="475" name="楕円 474"/>
        <xdr:cNvSpPr/>
      </xdr:nvSpPr>
      <xdr:spPr>
        <a:xfrm>
          <a:off x="95885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160962</xdr:rowOff>
    </xdr:from>
    <xdr:ext cx="534377" cy="259045"/>
    <xdr:sp macro="" textlink="">
      <xdr:nvSpPr>
        <xdr:cNvPr id="476" name="テキスト ボックス 475"/>
        <xdr:cNvSpPr txBox="1"/>
      </xdr:nvSpPr>
      <xdr:spPr>
        <a:xfrm>
          <a:off x="9372111" y="167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109398</xdr:rowOff>
    </xdr:from>
    <xdr:to>
      <xdr:col>46</xdr:col>
      <xdr:colOff>38100</xdr:colOff>
      <xdr:row>98</xdr:row>
      <xdr:rowOff>39548</xdr:rowOff>
    </xdr:to>
    <xdr:sp macro="" textlink="">
      <xdr:nvSpPr>
        <xdr:cNvPr id="477" name="楕円 476"/>
        <xdr:cNvSpPr/>
      </xdr:nvSpPr>
      <xdr:spPr>
        <a:xfrm>
          <a:off x="8699500" y="167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30675</xdr:rowOff>
    </xdr:from>
    <xdr:ext cx="534377" cy="259045"/>
    <xdr:sp macro="" textlink="">
      <xdr:nvSpPr>
        <xdr:cNvPr id="478" name="テキスト ボックス 477"/>
        <xdr:cNvSpPr txBox="1"/>
      </xdr:nvSpPr>
      <xdr:spPr>
        <a:xfrm>
          <a:off x="8483111" y="168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86607</xdr:rowOff>
    </xdr:from>
    <xdr:to>
      <xdr:col>41</xdr:col>
      <xdr:colOff>101600</xdr:colOff>
      <xdr:row>96</xdr:row>
      <xdr:rowOff>16757</xdr:rowOff>
    </xdr:to>
    <xdr:sp macro="" textlink="">
      <xdr:nvSpPr>
        <xdr:cNvPr id="479" name="楕円 478"/>
        <xdr:cNvSpPr/>
      </xdr:nvSpPr>
      <xdr:spPr>
        <a:xfrm>
          <a:off x="7810500" y="163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33284</xdr:rowOff>
    </xdr:from>
    <xdr:ext cx="534377" cy="259045"/>
    <xdr:sp macro="" textlink="">
      <xdr:nvSpPr>
        <xdr:cNvPr id="480" name="テキスト ボックス 479"/>
        <xdr:cNvSpPr txBox="1"/>
      </xdr:nvSpPr>
      <xdr:spPr>
        <a:xfrm>
          <a:off x="7594111" y="1614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153594</xdr:rowOff>
    </xdr:from>
    <xdr:to>
      <xdr:col>85</xdr:col>
      <xdr:colOff>127000</xdr:colOff>
      <xdr:row>38</xdr:row>
      <xdr:rowOff>137617</xdr:rowOff>
    </xdr:to>
    <xdr:cxnSp macro="">
      <xdr:nvCxnSpPr>
        <xdr:cNvPr id="509" name="直線コネクタ 508"/>
        <xdr:cNvCxnSpPr/>
      </xdr:nvCxnSpPr>
      <xdr:spPr>
        <a:xfrm flipV="1">
          <a:off x="15481300" y="6497244"/>
          <a:ext cx="838200" cy="1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137617</xdr:rowOff>
    </xdr:from>
    <xdr:to>
      <xdr:col>81</xdr:col>
      <xdr:colOff>50800</xdr:colOff>
      <xdr:row>38</xdr:row>
      <xdr:rowOff>164757</xdr:rowOff>
    </xdr:to>
    <xdr:cxnSp macro="">
      <xdr:nvCxnSpPr>
        <xdr:cNvPr id="512" name="直線コネクタ 511"/>
        <xdr:cNvCxnSpPr/>
      </xdr:nvCxnSpPr>
      <xdr:spPr>
        <a:xfrm flipV="1">
          <a:off x="14592300" y="6652717"/>
          <a:ext cx="889000" cy="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138417</xdr:rowOff>
    </xdr:from>
    <xdr:to>
      <xdr:col>76</xdr:col>
      <xdr:colOff>114300</xdr:colOff>
      <xdr:row>38</xdr:row>
      <xdr:rowOff>164757</xdr:rowOff>
    </xdr:to>
    <xdr:cxnSp macro="">
      <xdr:nvCxnSpPr>
        <xdr:cNvPr id="515" name="直線コネクタ 514"/>
        <xdr:cNvCxnSpPr/>
      </xdr:nvCxnSpPr>
      <xdr:spPr>
        <a:xfrm>
          <a:off x="13703300" y="6653517"/>
          <a:ext cx="8890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79057</xdr:rowOff>
    </xdr:from>
    <xdr:to>
      <xdr:col>71</xdr:col>
      <xdr:colOff>177800</xdr:colOff>
      <xdr:row>38</xdr:row>
      <xdr:rowOff>138417</xdr:rowOff>
    </xdr:to>
    <xdr:cxnSp macro="">
      <xdr:nvCxnSpPr>
        <xdr:cNvPr id="518" name="直線コネクタ 517"/>
        <xdr:cNvCxnSpPr/>
      </xdr:nvCxnSpPr>
      <xdr:spPr>
        <a:xfrm>
          <a:off x="12814300" y="6594157"/>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102794</xdr:rowOff>
    </xdr:from>
    <xdr:to>
      <xdr:col>85</xdr:col>
      <xdr:colOff>177800</xdr:colOff>
      <xdr:row>38</xdr:row>
      <xdr:rowOff>32944</xdr:rowOff>
    </xdr:to>
    <xdr:sp macro="" textlink="">
      <xdr:nvSpPr>
        <xdr:cNvPr id="528" name="楕円 527"/>
        <xdr:cNvSpPr/>
      </xdr:nvSpPr>
      <xdr:spPr>
        <a:xfrm>
          <a:off x="16268700" y="64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125671</xdr:rowOff>
    </xdr:from>
    <xdr:ext cx="534377" cy="259045"/>
    <xdr:sp macro="" textlink="">
      <xdr:nvSpPr>
        <xdr:cNvPr id="529" name="災害復旧事業費該当値テキスト"/>
        <xdr:cNvSpPr txBox="1"/>
      </xdr:nvSpPr>
      <xdr:spPr>
        <a:xfrm>
          <a:off x="16370300" y="629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86817</xdr:rowOff>
    </xdr:from>
    <xdr:to>
      <xdr:col>81</xdr:col>
      <xdr:colOff>101600</xdr:colOff>
      <xdr:row>39</xdr:row>
      <xdr:rowOff>16967</xdr:rowOff>
    </xdr:to>
    <xdr:sp macro="" textlink="">
      <xdr:nvSpPr>
        <xdr:cNvPr id="530" name="楕円 529"/>
        <xdr:cNvSpPr/>
      </xdr:nvSpPr>
      <xdr:spPr>
        <a:xfrm>
          <a:off x="15430500" y="66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33494</xdr:rowOff>
    </xdr:from>
    <xdr:ext cx="469744" cy="259045"/>
    <xdr:sp macro="" textlink="">
      <xdr:nvSpPr>
        <xdr:cNvPr id="531" name="テキスト ボックス 530"/>
        <xdr:cNvSpPr txBox="1"/>
      </xdr:nvSpPr>
      <xdr:spPr>
        <a:xfrm>
          <a:off x="15246428" y="637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113957</xdr:rowOff>
    </xdr:from>
    <xdr:to>
      <xdr:col>76</xdr:col>
      <xdr:colOff>165100</xdr:colOff>
      <xdr:row>39</xdr:row>
      <xdr:rowOff>44107</xdr:rowOff>
    </xdr:to>
    <xdr:sp macro="" textlink="">
      <xdr:nvSpPr>
        <xdr:cNvPr id="532" name="楕円 531"/>
        <xdr:cNvSpPr/>
      </xdr:nvSpPr>
      <xdr:spPr>
        <a:xfrm>
          <a:off x="14541500" y="66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35234</xdr:rowOff>
    </xdr:from>
    <xdr:ext cx="469744" cy="259045"/>
    <xdr:sp macro="" textlink="">
      <xdr:nvSpPr>
        <xdr:cNvPr id="533" name="テキスト ボックス 532"/>
        <xdr:cNvSpPr txBox="1"/>
      </xdr:nvSpPr>
      <xdr:spPr>
        <a:xfrm>
          <a:off x="14357428" y="672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87617</xdr:rowOff>
    </xdr:from>
    <xdr:to>
      <xdr:col>72</xdr:col>
      <xdr:colOff>38100</xdr:colOff>
      <xdr:row>39</xdr:row>
      <xdr:rowOff>17767</xdr:rowOff>
    </xdr:to>
    <xdr:sp macro="" textlink="">
      <xdr:nvSpPr>
        <xdr:cNvPr id="534" name="楕円 533"/>
        <xdr:cNvSpPr/>
      </xdr:nvSpPr>
      <xdr:spPr>
        <a:xfrm>
          <a:off x="13652500" y="66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8894</xdr:rowOff>
    </xdr:from>
    <xdr:ext cx="469744" cy="259045"/>
    <xdr:sp macro="" textlink="">
      <xdr:nvSpPr>
        <xdr:cNvPr id="535" name="テキスト ボックス 534"/>
        <xdr:cNvSpPr txBox="1"/>
      </xdr:nvSpPr>
      <xdr:spPr>
        <a:xfrm>
          <a:off x="13468428" y="66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28257</xdr:rowOff>
    </xdr:from>
    <xdr:to>
      <xdr:col>67</xdr:col>
      <xdr:colOff>101600</xdr:colOff>
      <xdr:row>38</xdr:row>
      <xdr:rowOff>129857</xdr:rowOff>
    </xdr:to>
    <xdr:sp macro="" textlink="">
      <xdr:nvSpPr>
        <xdr:cNvPr id="536" name="楕円 535"/>
        <xdr:cNvSpPr/>
      </xdr:nvSpPr>
      <xdr:spPr>
        <a:xfrm>
          <a:off x="12763500" y="65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146385</xdr:rowOff>
    </xdr:from>
    <xdr:ext cx="534377" cy="259045"/>
    <xdr:sp macro="" textlink="">
      <xdr:nvSpPr>
        <xdr:cNvPr id="537" name="テキスト ボックス 536"/>
        <xdr:cNvSpPr txBox="1"/>
      </xdr:nvSpPr>
      <xdr:spPr>
        <a:xfrm>
          <a:off x="12547111" y="63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62902</xdr:rowOff>
    </xdr:from>
    <xdr:to>
      <xdr:col>85</xdr:col>
      <xdr:colOff>127000</xdr:colOff>
      <xdr:row>77</xdr:row>
      <xdr:rowOff>71349</xdr:rowOff>
    </xdr:to>
    <xdr:cxnSp macro="">
      <xdr:nvCxnSpPr>
        <xdr:cNvPr id="623" name="直線コネクタ 622"/>
        <xdr:cNvCxnSpPr/>
      </xdr:nvCxnSpPr>
      <xdr:spPr>
        <a:xfrm>
          <a:off x="15481300" y="13264552"/>
          <a:ext cx="8382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45563</xdr:rowOff>
    </xdr:from>
    <xdr:to>
      <xdr:col>81</xdr:col>
      <xdr:colOff>50800</xdr:colOff>
      <xdr:row>77</xdr:row>
      <xdr:rowOff>62902</xdr:rowOff>
    </xdr:to>
    <xdr:cxnSp macro="">
      <xdr:nvCxnSpPr>
        <xdr:cNvPr id="626" name="直線コネクタ 625"/>
        <xdr:cNvCxnSpPr/>
      </xdr:nvCxnSpPr>
      <xdr:spPr>
        <a:xfrm>
          <a:off x="14592300" y="13247213"/>
          <a:ext cx="8890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2680</xdr:rowOff>
    </xdr:from>
    <xdr:to>
      <xdr:col>76</xdr:col>
      <xdr:colOff>114300</xdr:colOff>
      <xdr:row>77</xdr:row>
      <xdr:rowOff>45563</xdr:rowOff>
    </xdr:to>
    <xdr:cxnSp macro="">
      <xdr:nvCxnSpPr>
        <xdr:cNvPr id="629" name="直線コネクタ 628"/>
        <xdr:cNvCxnSpPr/>
      </xdr:nvCxnSpPr>
      <xdr:spPr>
        <a:xfrm>
          <a:off x="13703300" y="13204330"/>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111083</xdr:rowOff>
    </xdr:from>
    <xdr:to>
      <xdr:col>71</xdr:col>
      <xdr:colOff>177800</xdr:colOff>
      <xdr:row>77</xdr:row>
      <xdr:rowOff>2680</xdr:rowOff>
    </xdr:to>
    <xdr:cxnSp macro="">
      <xdr:nvCxnSpPr>
        <xdr:cNvPr id="632" name="直線コネクタ 631"/>
        <xdr:cNvCxnSpPr/>
      </xdr:nvCxnSpPr>
      <xdr:spPr>
        <a:xfrm>
          <a:off x="12814300" y="13141283"/>
          <a:ext cx="8890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20549</xdr:rowOff>
    </xdr:from>
    <xdr:to>
      <xdr:col>85</xdr:col>
      <xdr:colOff>177800</xdr:colOff>
      <xdr:row>77</xdr:row>
      <xdr:rowOff>122149</xdr:rowOff>
    </xdr:to>
    <xdr:sp macro="" textlink="">
      <xdr:nvSpPr>
        <xdr:cNvPr id="642" name="楕円 641"/>
        <xdr:cNvSpPr/>
      </xdr:nvSpPr>
      <xdr:spPr>
        <a:xfrm>
          <a:off x="16268700" y="132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43426</xdr:rowOff>
    </xdr:from>
    <xdr:ext cx="534377" cy="259045"/>
    <xdr:sp macro="" textlink="">
      <xdr:nvSpPr>
        <xdr:cNvPr id="643" name="公債費該当値テキスト"/>
        <xdr:cNvSpPr txBox="1"/>
      </xdr:nvSpPr>
      <xdr:spPr>
        <a:xfrm>
          <a:off x="16370300" y="130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12102</xdr:rowOff>
    </xdr:from>
    <xdr:to>
      <xdr:col>81</xdr:col>
      <xdr:colOff>101600</xdr:colOff>
      <xdr:row>77</xdr:row>
      <xdr:rowOff>113702</xdr:rowOff>
    </xdr:to>
    <xdr:sp macro="" textlink="">
      <xdr:nvSpPr>
        <xdr:cNvPr id="644" name="楕円 643"/>
        <xdr:cNvSpPr/>
      </xdr:nvSpPr>
      <xdr:spPr>
        <a:xfrm>
          <a:off x="15430500" y="132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130229</xdr:rowOff>
    </xdr:from>
    <xdr:ext cx="534377" cy="259045"/>
    <xdr:sp macro="" textlink="">
      <xdr:nvSpPr>
        <xdr:cNvPr id="645" name="テキスト ボックス 644"/>
        <xdr:cNvSpPr txBox="1"/>
      </xdr:nvSpPr>
      <xdr:spPr>
        <a:xfrm>
          <a:off x="15214111" y="129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166213</xdr:rowOff>
    </xdr:from>
    <xdr:to>
      <xdr:col>76</xdr:col>
      <xdr:colOff>165100</xdr:colOff>
      <xdr:row>77</xdr:row>
      <xdr:rowOff>96363</xdr:rowOff>
    </xdr:to>
    <xdr:sp macro="" textlink="">
      <xdr:nvSpPr>
        <xdr:cNvPr id="646" name="楕円 645"/>
        <xdr:cNvSpPr/>
      </xdr:nvSpPr>
      <xdr:spPr>
        <a:xfrm>
          <a:off x="14541500" y="131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112890</xdr:rowOff>
    </xdr:from>
    <xdr:ext cx="534377" cy="259045"/>
    <xdr:sp macro="" textlink="">
      <xdr:nvSpPr>
        <xdr:cNvPr id="647" name="テキスト ボックス 646"/>
        <xdr:cNvSpPr txBox="1"/>
      </xdr:nvSpPr>
      <xdr:spPr>
        <a:xfrm>
          <a:off x="14325111" y="1297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123330</xdr:rowOff>
    </xdr:from>
    <xdr:to>
      <xdr:col>72</xdr:col>
      <xdr:colOff>38100</xdr:colOff>
      <xdr:row>77</xdr:row>
      <xdr:rowOff>53480</xdr:rowOff>
    </xdr:to>
    <xdr:sp macro="" textlink="">
      <xdr:nvSpPr>
        <xdr:cNvPr id="648" name="楕円 647"/>
        <xdr:cNvSpPr/>
      </xdr:nvSpPr>
      <xdr:spPr>
        <a:xfrm>
          <a:off x="13652500" y="131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70008</xdr:rowOff>
    </xdr:from>
    <xdr:ext cx="599010" cy="259045"/>
    <xdr:sp macro="" textlink="">
      <xdr:nvSpPr>
        <xdr:cNvPr id="649" name="テキスト ボックス 648"/>
        <xdr:cNvSpPr txBox="1"/>
      </xdr:nvSpPr>
      <xdr:spPr>
        <a:xfrm>
          <a:off x="13403795" y="129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60283</xdr:rowOff>
    </xdr:from>
    <xdr:to>
      <xdr:col>67</xdr:col>
      <xdr:colOff>101600</xdr:colOff>
      <xdr:row>76</xdr:row>
      <xdr:rowOff>161883</xdr:rowOff>
    </xdr:to>
    <xdr:sp macro="" textlink="">
      <xdr:nvSpPr>
        <xdr:cNvPr id="650" name="楕円 649"/>
        <xdr:cNvSpPr/>
      </xdr:nvSpPr>
      <xdr:spPr>
        <a:xfrm>
          <a:off x="12763500" y="130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6960</xdr:rowOff>
    </xdr:from>
    <xdr:ext cx="599010" cy="259045"/>
    <xdr:sp macro="" textlink="">
      <xdr:nvSpPr>
        <xdr:cNvPr id="651" name="テキスト ボックス 650"/>
        <xdr:cNvSpPr txBox="1"/>
      </xdr:nvSpPr>
      <xdr:spPr>
        <a:xfrm>
          <a:off x="12514795" y="1286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79364</xdr:rowOff>
    </xdr:from>
    <xdr:to>
      <xdr:col>85</xdr:col>
      <xdr:colOff>127000</xdr:colOff>
      <xdr:row>98</xdr:row>
      <xdr:rowOff>89424</xdr:rowOff>
    </xdr:to>
    <xdr:cxnSp macro="">
      <xdr:nvCxnSpPr>
        <xdr:cNvPr id="680" name="直線コネクタ 679"/>
        <xdr:cNvCxnSpPr/>
      </xdr:nvCxnSpPr>
      <xdr:spPr>
        <a:xfrm>
          <a:off x="15481300" y="16710014"/>
          <a:ext cx="838200" cy="18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79364</xdr:rowOff>
    </xdr:from>
    <xdr:to>
      <xdr:col>81</xdr:col>
      <xdr:colOff>50800</xdr:colOff>
      <xdr:row>97</xdr:row>
      <xdr:rowOff>117427</xdr:rowOff>
    </xdr:to>
    <xdr:cxnSp macro="">
      <xdr:nvCxnSpPr>
        <xdr:cNvPr id="683" name="直線コネクタ 682"/>
        <xdr:cNvCxnSpPr/>
      </xdr:nvCxnSpPr>
      <xdr:spPr>
        <a:xfrm flipV="1">
          <a:off x="14592300" y="16710014"/>
          <a:ext cx="889000" cy="3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74938</xdr:rowOff>
    </xdr:from>
    <xdr:to>
      <xdr:col>76</xdr:col>
      <xdr:colOff>114300</xdr:colOff>
      <xdr:row>97</xdr:row>
      <xdr:rowOff>117427</xdr:rowOff>
    </xdr:to>
    <xdr:cxnSp macro="">
      <xdr:nvCxnSpPr>
        <xdr:cNvPr id="686" name="直線コネクタ 685"/>
        <xdr:cNvCxnSpPr/>
      </xdr:nvCxnSpPr>
      <xdr:spPr>
        <a:xfrm>
          <a:off x="13703300" y="16705588"/>
          <a:ext cx="8890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74938</xdr:rowOff>
    </xdr:from>
    <xdr:to>
      <xdr:col>71</xdr:col>
      <xdr:colOff>177800</xdr:colOff>
      <xdr:row>98</xdr:row>
      <xdr:rowOff>44045</xdr:rowOff>
    </xdr:to>
    <xdr:cxnSp macro="">
      <xdr:nvCxnSpPr>
        <xdr:cNvPr id="689" name="直線コネクタ 688"/>
        <xdr:cNvCxnSpPr/>
      </xdr:nvCxnSpPr>
      <xdr:spPr>
        <a:xfrm flipV="1">
          <a:off x="12814300" y="16705588"/>
          <a:ext cx="889000" cy="1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38624</xdr:rowOff>
    </xdr:from>
    <xdr:to>
      <xdr:col>85</xdr:col>
      <xdr:colOff>177800</xdr:colOff>
      <xdr:row>98</xdr:row>
      <xdr:rowOff>140224</xdr:rowOff>
    </xdr:to>
    <xdr:sp macro="" textlink="">
      <xdr:nvSpPr>
        <xdr:cNvPr id="699" name="楕円 698"/>
        <xdr:cNvSpPr/>
      </xdr:nvSpPr>
      <xdr:spPr>
        <a:xfrm>
          <a:off x="16268700" y="1684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160932</xdr:rowOff>
    </xdr:from>
    <xdr:ext cx="534377" cy="259045"/>
    <xdr:sp macro="" textlink="">
      <xdr:nvSpPr>
        <xdr:cNvPr id="700" name="積立金該当値テキスト"/>
        <xdr:cNvSpPr txBox="1"/>
      </xdr:nvSpPr>
      <xdr:spPr>
        <a:xfrm>
          <a:off x="16370300" y="1679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28564</xdr:rowOff>
    </xdr:from>
    <xdr:to>
      <xdr:col>81</xdr:col>
      <xdr:colOff>101600</xdr:colOff>
      <xdr:row>97</xdr:row>
      <xdr:rowOff>130164</xdr:rowOff>
    </xdr:to>
    <xdr:sp macro="" textlink="">
      <xdr:nvSpPr>
        <xdr:cNvPr id="701" name="楕円 700"/>
        <xdr:cNvSpPr/>
      </xdr:nvSpPr>
      <xdr:spPr>
        <a:xfrm>
          <a:off x="15430500" y="16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146691</xdr:rowOff>
    </xdr:from>
    <xdr:ext cx="534377" cy="259045"/>
    <xdr:sp macro="" textlink="">
      <xdr:nvSpPr>
        <xdr:cNvPr id="702" name="テキスト ボックス 701"/>
        <xdr:cNvSpPr txBox="1"/>
      </xdr:nvSpPr>
      <xdr:spPr>
        <a:xfrm>
          <a:off x="15214111" y="164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66627</xdr:rowOff>
    </xdr:from>
    <xdr:to>
      <xdr:col>76</xdr:col>
      <xdr:colOff>165100</xdr:colOff>
      <xdr:row>97</xdr:row>
      <xdr:rowOff>168227</xdr:rowOff>
    </xdr:to>
    <xdr:sp macro="" textlink="">
      <xdr:nvSpPr>
        <xdr:cNvPr id="703" name="楕円 702"/>
        <xdr:cNvSpPr/>
      </xdr:nvSpPr>
      <xdr:spPr>
        <a:xfrm>
          <a:off x="14541500" y="166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13304</xdr:rowOff>
    </xdr:from>
    <xdr:ext cx="534377" cy="259045"/>
    <xdr:sp macro="" textlink="">
      <xdr:nvSpPr>
        <xdr:cNvPr id="704" name="テキスト ボックス 703"/>
        <xdr:cNvSpPr txBox="1"/>
      </xdr:nvSpPr>
      <xdr:spPr>
        <a:xfrm>
          <a:off x="14325111" y="1647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24138</xdr:rowOff>
    </xdr:from>
    <xdr:to>
      <xdr:col>72</xdr:col>
      <xdr:colOff>38100</xdr:colOff>
      <xdr:row>97</xdr:row>
      <xdr:rowOff>125738</xdr:rowOff>
    </xdr:to>
    <xdr:sp macro="" textlink="">
      <xdr:nvSpPr>
        <xdr:cNvPr id="705" name="楕円 704"/>
        <xdr:cNvSpPr/>
      </xdr:nvSpPr>
      <xdr:spPr>
        <a:xfrm>
          <a:off x="13652500" y="166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142265</xdr:rowOff>
    </xdr:from>
    <xdr:ext cx="534377" cy="259045"/>
    <xdr:sp macro="" textlink="">
      <xdr:nvSpPr>
        <xdr:cNvPr id="706" name="テキスト ボックス 705"/>
        <xdr:cNvSpPr txBox="1"/>
      </xdr:nvSpPr>
      <xdr:spPr>
        <a:xfrm>
          <a:off x="13436111" y="164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164695</xdr:rowOff>
    </xdr:from>
    <xdr:to>
      <xdr:col>67</xdr:col>
      <xdr:colOff>101600</xdr:colOff>
      <xdr:row>98</xdr:row>
      <xdr:rowOff>94845</xdr:rowOff>
    </xdr:to>
    <xdr:sp macro="" textlink="">
      <xdr:nvSpPr>
        <xdr:cNvPr id="707" name="楕円 706"/>
        <xdr:cNvSpPr/>
      </xdr:nvSpPr>
      <xdr:spPr>
        <a:xfrm>
          <a:off x="12763500" y="167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85972</xdr:rowOff>
    </xdr:from>
    <xdr:ext cx="534377" cy="259045"/>
    <xdr:sp macro="" textlink="">
      <xdr:nvSpPr>
        <xdr:cNvPr id="708" name="テキスト ボックス 707"/>
        <xdr:cNvSpPr txBox="1"/>
      </xdr:nvSpPr>
      <xdr:spPr>
        <a:xfrm>
          <a:off x="12547111" y="1688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28448</xdr:rowOff>
    </xdr:from>
    <xdr:to>
      <xdr:col>116</xdr:col>
      <xdr:colOff>63500</xdr:colOff>
      <xdr:row>39</xdr:row>
      <xdr:rowOff>40030</xdr:rowOff>
    </xdr:to>
    <xdr:cxnSp macro="">
      <xdr:nvCxnSpPr>
        <xdr:cNvPr id="737" name="直線コネクタ 736"/>
        <xdr:cNvCxnSpPr/>
      </xdr:nvCxnSpPr>
      <xdr:spPr>
        <a:xfrm flipV="1">
          <a:off x="21323300" y="671499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101219</xdr:rowOff>
    </xdr:from>
    <xdr:to>
      <xdr:col>111</xdr:col>
      <xdr:colOff>177800</xdr:colOff>
      <xdr:row>39</xdr:row>
      <xdr:rowOff>40030</xdr:rowOff>
    </xdr:to>
    <xdr:cxnSp macro="">
      <xdr:nvCxnSpPr>
        <xdr:cNvPr id="740" name="直線コネクタ 739"/>
        <xdr:cNvCxnSpPr/>
      </xdr:nvCxnSpPr>
      <xdr:spPr>
        <a:xfrm>
          <a:off x="20434300" y="6616319"/>
          <a:ext cx="889000" cy="1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101219</xdr:rowOff>
    </xdr:from>
    <xdr:to>
      <xdr:col>107</xdr:col>
      <xdr:colOff>50800</xdr:colOff>
      <xdr:row>38</xdr:row>
      <xdr:rowOff>115468</xdr:rowOff>
    </xdr:to>
    <xdr:cxnSp macro="">
      <xdr:nvCxnSpPr>
        <xdr:cNvPr id="743" name="直線コネクタ 742"/>
        <xdr:cNvCxnSpPr/>
      </xdr:nvCxnSpPr>
      <xdr:spPr>
        <a:xfrm flipV="1">
          <a:off x="19545300" y="6616319"/>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5" name="テキスト ボックス 744"/>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115468</xdr:rowOff>
    </xdr:from>
    <xdr:to>
      <xdr:col>102</xdr:col>
      <xdr:colOff>114300</xdr:colOff>
      <xdr:row>38</xdr:row>
      <xdr:rowOff>118249</xdr:rowOff>
    </xdr:to>
    <xdr:cxnSp macro="">
      <xdr:nvCxnSpPr>
        <xdr:cNvPr id="746" name="直線コネクタ 745"/>
        <xdr:cNvCxnSpPr/>
      </xdr:nvCxnSpPr>
      <xdr:spPr>
        <a:xfrm flipV="1">
          <a:off x="18656300" y="663056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48" name="テキスト ボックス 747"/>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0" name="テキスト ボックス 749"/>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149098</xdr:rowOff>
    </xdr:from>
    <xdr:to>
      <xdr:col>116</xdr:col>
      <xdr:colOff>114300</xdr:colOff>
      <xdr:row>39</xdr:row>
      <xdr:rowOff>79248</xdr:rowOff>
    </xdr:to>
    <xdr:sp macro="" textlink="">
      <xdr:nvSpPr>
        <xdr:cNvPr id="756" name="楕円 755"/>
        <xdr:cNvSpPr/>
      </xdr:nvSpPr>
      <xdr:spPr>
        <a:xfrm>
          <a:off x="221107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64025</xdr:rowOff>
    </xdr:from>
    <xdr:ext cx="378565" cy="259045"/>
    <xdr:sp macro="" textlink="">
      <xdr:nvSpPr>
        <xdr:cNvPr id="757" name="投資及び出資金該当値テキスト"/>
        <xdr:cNvSpPr txBox="1"/>
      </xdr:nvSpPr>
      <xdr:spPr>
        <a:xfrm>
          <a:off x="22212300" y="65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160680</xdr:rowOff>
    </xdr:from>
    <xdr:to>
      <xdr:col>112</xdr:col>
      <xdr:colOff>38100</xdr:colOff>
      <xdr:row>39</xdr:row>
      <xdr:rowOff>90830</xdr:rowOff>
    </xdr:to>
    <xdr:sp macro="" textlink="">
      <xdr:nvSpPr>
        <xdr:cNvPr id="758" name="楕円 757"/>
        <xdr:cNvSpPr/>
      </xdr:nvSpPr>
      <xdr:spPr>
        <a:xfrm>
          <a:off x="212725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81957</xdr:rowOff>
    </xdr:from>
    <xdr:ext cx="378565" cy="259045"/>
    <xdr:sp macro="" textlink="">
      <xdr:nvSpPr>
        <xdr:cNvPr id="759" name="テキスト ボックス 758"/>
        <xdr:cNvSpPr txBox="1"/>
      </xdr:nvSpPr>
      <xdr:spPr>
        <a:xfrm>
          <a:off x="21134017" y="67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50419</xdr:rowOff>
    </xdr:from>
    <xdr:to>
      <xdr:col>107</xdr:col>
      <xdr:colOff>101600</xdr:colOff>
      <xdr:row>38</xdr:row>
      <xdr:rowOff>152019</xdr:rowOff>
    </xdr:to>
    <xdr:sp macro="" textlink="">
      <xdr:nvSpPr>
        <xdr:cNvPr id="760" name="楕円 759"/>
        <xdr:cNvSpPr/>
      </xdr:nvSpPr>
      <xdr:spPr>
        <a:xfrm>
          <a:off x="20383500" y="65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168546</xdr:rowOff>
    </xdr:from>
    <xdr:ext cx="469744" cy="259045"/>
    <xdr:sp macro="" textlink="">
      <xdr:nvSpPr>
        <xdr:cNvPr id="761" name="テキスト ボックス 760"/>
        <xdr:cNvSpPr txBox="1"/>
      </xdr:nvSpPr>
      <xdr:spPr>
        <a:xfrm>
          <a:off x="20199428" y="63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64668</xdr:rowOff>
    </xdr:from>
    <xdr:to>
      <xdr:col>102</xdr:col>
      <xdr:colOff>165100</xdr:colOff>
      <xdr:row>38</xdr:row>
      <xdr:rowOff>166268</xdr:rowOff>
    </xdr:to>
    <xdr:sp macro="" textlink="">
      <xdr:nvSpPr>
        <xdr:cNvPr id="762" name="楕円 761"/>
        <xdr:cNvSpPr/>
      </xdr:nvSpPr>
      <xdr:spPr>
        <a:xfrm>
          <a:off x="19494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11346</xdr:rowOff>
    </xdr:from>
    <xdr:ext cx="469744" cy="259045"/>
    <xdr:sp macro="" textlink="">
      <xdr:nvSpPr>
        <xdr:cNvPr id="763" name="テキスト ボックス 762"/>
        <xdr:cNvSpPr txBox="1"/>
      </xdr:nvSpPr>
      <xdr:spPr>
        <a:xfrm>
          <a:off x="19310428" y="635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67449</xdr:rowOff>
    </xdr:from>
    <xdr:to>
      <xdr:col>98</xdr:col>
      <xdr:colOff>38100</xdr:colOff>
      <xdr:row>38</xdr:row>
      <xdr:rowOff>169049</xdr:rowOff>
    </xdr:to>
    <xdr:sp macro="" textlink="">
      <xdr:nvSpPr>
        <xdr:cNvPr id="764" name="楕円 763"/>
        <xdr:cNvSpPr/>
      </xdr:nvSpPr>
      <xdr:spPr>
        <a:xfrm>
          <a:off x="18605500" y="65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14127</xdr:rowOff>
    </xdr:from>
    <xdr:ext cx="469744" cy="259045"/>
    <xdr:sp macro="" textlink="">
      <xdr:nvSpPr>
        <xdr:cNvPr id="765" name="テキスト ボックス 764"/>
        <xdr:cNvSpPr txBox="1"/>
      </xdr:nvSpPr>
      <xdr:spPr>
        <a:xfrm>
          <a:off x="18421428" y="635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121069</xdr:rowOff>
    </xdr:from>
    <xdr:to>
      <xdr:col>116</xdr:col>
      <xdr:colOff>63500</xdr:colOff>
      <xdr:row>58</xdr:row>
      <xdr:rowOff>121412</xdr:rowOff>
    </xdr:to>
    <xdr:cxnSp macro="">
      <xdr:nvCxnSpPr>
        <xdr:cNvPr id="792" name="直線コネクタ 791"/>
        <xdr:cNvCxnSpPr/>
      </xdr:nvCxnSpPr>
      <xdr:spPr>
        <a:xfrm flipV="1">
          <a:off x="21323300" y="10065169"/>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121412</xdr:rowOff>
    </xdr:from>
    <xdr:to>
      <xdr:col>111</xdr:col>
      <xdr:colOff>177800</xdr:colOff>
      <xdr:row>58</xdr:row>
      <xdr:rowOff>121686</xdr:rowOff>
    </xdr:to>
    <xdr:cxnSp macro="">
      <xdr:nvCxnSpPr>
        <xdr:cNvPr id="795" name="直線コネクタ 794"/>
        <xdr:cNvCxnSpPr/>
      </xdr:nvCxnSpPr>
      <xdr:spPr>
        <a:xfrm flipV="1">
          <a:off x="20434300" y="1006551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121686</xdr:rowOff>
    </xdr:from>
    <xdr:to>
      <xdr:col>107</xdr:col>
      <xdr:colOff>50800</xdr:colOff>
      <xdr:row>58</xdr:row>
      <xdr:rowOff>121961</xdr:rowOff>
    </xdr:to>
    <xdr:cxnSp macro="">
      <xdr:nvCxnSpPr>
        <xdr:cNvPr id="798" name="直線コネクタ 797"/>
        <xdr:cNvCxnSpPr/>
      </xdr:nvCxnSpPr>
      <xdr:spPr>
        <a:xfrm flipV="1">
          <a:off x="19545300" y="1006578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121961</xdr:rowOff>
    </xdr:from>
    <xdr:to>
      <xdr:col>102</xdr:col>
      <xdr:colOff>114300</xdr:colOff>
      <xdr:row>58</xdr:row>
      <xdr:rowOff>122212</xdr:rowOff>
    </xdr:to>
    <xdr:cxnSp macro="">
      <xdr:nvCxnSpPr>
        <xdr:cNvPr id="801" name="直線コネクタ 800"/>
        <xdr:cNvCxnSpPr/>
      </xdr:nvCxnSpPr>
      <xdr:spPr>
        <a:xfrm flipV="1">
          <a:off x="18656300" y="10066061"/>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70269</xdr:rowOff>
    </xdr:from>
    <xdr:to>
      <xdr:col>116</xdr:col>
      <xdr:colOff>114300</xdr:colOff>
      <xdr:row>59</xdr:row>
      <xdr:rowOff>419</xdr:rowOff>
    </xdr:to>
    <xdr:sp macro="" textlink="">
      <xdr:nvSpPr>
        <xdr:cNvPr id="811" name="楕円 810"/>
        <xdr:cNvSpPr/>
      </xdr:nvSpPr>
      <xdr:spPr>
        <a:xfrm>
          <a:off x="22110700" y="100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156646</xdr:rowOff>
    </xdr:from>
    <xdr:ext cx="378565" cy="259045"/>
    <xdr:sp macro="" textlink="">
      <xdr:nvSpPr>
        <xdr:cNvPr id="812" name="貸付金該当値テキスト"/>
        <xdr:cNvSpPr txBox="1"/>
      </xdr:nvSpPr>
      <xdr:spPr>
        <a:xfrm>
          <a:off x="22212300" y="992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70612</xdr:rowOff>
    </xdr:from>
    <xdr:to>
      <xdr:col>112</xdr:col>
      <xdr:colOff>38100</xdr:colOff>
      <xdr:row>59</xdr:row>
      <xdr:rowOff>762</xdr:rowOff>
    </xdr:to>
    <xdr:sp macro="" textlink="">
      <xdr:nvSpPr>
        <xdr:cNvPr id="813" name="楕円 812"/>
        <xdr:cNvSpPr/>
      </xdr:nvSpPr>
      <xdr:spPr>
        <a:xfrm>
          <a:off x="21272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163339</xdr:rowOff>
    </xdr:from>
    <xdr:ext cx="378565" cy="259045"/>
    <xdr:sp macro="" textlink="">
      <xdr:nvSpPr>
        <xdr:cNvPr id="814" name="テキスト ボックス 813"/>
        <xdr:cNvSpPr txBox="1"/>
      </xdr:nvSpPr>
      <xdr:spPr>
        <a:xfrm>
          <a:off x="21134017" y="1010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70886</xdr:rowOff>
    </xdr:from>
    <xdr:to>
      <xdr:col>107</xdr:col>
      <xdr:colOff>101600</xdr:colOff>
      <xdr:row>59</xdr:row>
      <xdr:rowOff>1036</xdr:rowOff>
    </xdr:to>
    <xdr:sp macro="" textlink="">
      <xdr:nvSpPr>
        <xdr:cNvPr id="815" name="楕円 814"/>
        <xdr:cNvSpPr/>
      </xdr:nvSpPr>
      <xdr:spPr>
        <a:xfrm>
          <a:off x="20383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163613</xdr:rowOff>
    </xdr:from>
    <xdr:ext cx="378565" cy="259045"/>
    <xdr:sp macro="" textlink="">
      <xdr:nvSpPr>
        <xdr:cNvPr id="816" name="テキスト ボックス 815"/>
        <xdr:cNvSpPr txBox="1"/>
      </xdr:nvSpPr>
      <xdr:spPr>
        <a:xfrm>
          <a:off x="20245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71161</xdr:rowOff>
    </xdr:from>
    <xdr:to>
      <xdr:col>102</xdr:col>
      <xdr:colOff>165100</xdr:colOff>
      <xdr:row>59</xdr:row>
      <xdr:rowOff>1311</xdr:rowOff>
    </xdr:to>
    <xdr:sp macro="" textlink="">
      <xdr:nvSpPr>
        <xdr:cNvPr id="817" name="楕円 816"/>
        <xdr:cNvSpPr/>
      </xdr:nvSpPr>
      <xdr:spPr>
        <a:xfrm>
          <a:off x="19494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163888</xdr:rowOff>
    </xdr:from>
    <xdr:ext cx="378565" cy="259045"/>
    <xdr:sp macro="" textlink="">
      <xdr:nvSpPr>
        <xdr:cNvPr id="818" name="テキスト ボックス 817"/>
        <xdr:cNvSpPr txBox="1"/>
      </xdr:nvSpPr>
      <xdr:spPr>
        <a:xfrm>
          <a:off x="19356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71412</xdr:rowOff>
    </xdr:from>
    <xdr:to>
      <xdr:col>98</xdr:col>
      <xdr:colOff>38100</xdr:colOff>
      <xdr:row>59</xdr:row>
      <xdr:rowOff>1562</xdr:rowOff>
    </xdr:to>
    <xdr:sp macro="" textlink="">
      <xdr:nvSpPr>
        <xdr:cNvPr id="819" name="楕円 818"/>
        <xdr:cNvSpPr/>
      </xdr:nvSpPr>
      <xdr:spPr>
        <a:xfrm>
          <a:off x="18605500" y="100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164139</xdr:rowOff>
    </xdr:from>
    <xdr:ext cx="378565" cy="259045"/>
    <xdr:sp macro="" textlink="">
      <xdr:nvSpPr>
        <xdr:cNvPr id="820" name="テキスト ボックス 819"/>
        <xdr:cNvSpPr txBox="1"/>
      </xdr:nvSpPr>
      <xdr:spPr>
        <a:xfrm>
          <a:off x="18467017" y="1010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154641</xdr:rowOff>
    </xdr:from>
    <xdr:to>
      <xdr:col>116</xdr:col>
      <xdr:colOff>63500</xdr:colOff>
      <xdr:row>75</xdr:row>
      <xdr:rowOff>23881</xdr:rowOff>
    </xdr:to>
    <xdr:cxnSp macro="">
      <xdr:nvCxnSpPr>
        <xdr:cNvPr id="852" name="直線コネクタ 851"/>
        <xdr:cNvCxnSpPr/>
      </xdr:nvCxnSpPr>
      <xdr:spPr>
        <a:xfrm flipV="1">
          <a:off x="21323300" y="12841941"/>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160437</xdr:rowOff>
    </xdr:from>
    <xdr:to>
      <xdr:col>111</xdr:col>
      <xdr:colOff>177800</xdr:colOff>
      <xdr:row>75</xdr:row>
      <xdr:rowOff>23881</xdr:rowOff>
    </xdr:to>
    <xdr:cxnSp macro="">
      <xdr:nvCxnSpPr>
        <xdr:cNvPr id="855" name="直線コネクタ 854"/>
        <xdr:cNvCxnSpPr/>
      </xdr:nvCxnSpPr>
      <xdr:spPr>
        <a:xfrm>
          <a:off x="20434300" y="12676287"/>
          <a:ext cx="889000" cy="20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160437</xdr:rowOff>
    </xdr:from>
    <xdr:to>
      <xdr:col>107</xdr:col>
      <xdr:colOff>50800</xdr:colOff>
      <xdr:row>75</xdr:row>
      <xdr:rowOff>73259</xdr:rowOff>
    </xdr:to>
    <xdr:cxnSp macro="">
      <xdr:nvCxnSpPr>
        <xdr:cNvPr id="858" name="直線コネクタ 857"/>
        <xdr:cNvCxnSpPr/>
      </xdr:nvCxnSpPr>
      <xdr:spPr>
        <a:xfrm flipV="1">
          <a:off x="19545300" y="12676287"/>
          <a:ext cx="889000" cy="25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114146</xdr:rowOff>
    </xdr:from>
    <xdr:to>
      <xdr:col>102</xdr:col>
      <xdr:colOff>114300</xdr:colOff>
      <xdr:row>75</xdr:row>
      <xdr:rowOff>73259</xdr:rowOff>
    </xdr:to>
    <xdr:cxnSp macro="">
      <xdr:nvCxnSpPr>
        <xdr:cNvPr id="861" name="直線コネクタ 860"/>
        <xdr:cNvCxnSpPr/>
      </xdr:nvCxnSpPr>
      <xdr:spPr>
        <a:xfrm>
          <a:off x="18656300" y="12629996"/>
          <a:ext cx="889000" cy="30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103841</xdr:rowOff>
    </xdr:from>
    <xdr:to>
      <xdr:col>116</xdr:col>
      <xdr:colOff>114300</xdr:colOff>
      <xdr:row>75</xdr:row>
      <xdr:rowOff>33991</xdr:rowOff>
    </xdr:to>
    <xdr:sp macro="" textlink="">
      <xdr:nvSpPr>
        <xdr:cNvPr id="871" name="楕円 870"/>
        <xdr:cNvSpPr/>
      </xdr:nvSpPr>
      <xdr:spPr>
        <a:xfrm>
          <a:off x="22110700" y="12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126718</xdr:rowOff>
    </xdr:from>
    <xdr:ext cx="534377" cy="259045"/>
    <xdr:sp macro="" textlink="">
      <xdr:nvSpPr>
        <xdr:cNvPr id="872" name="繰出金該当値テキスト"/>
        <xdr:cNvSpPr txBox="1"/>
      </xdr:nvSpPr>
      <xdr:spPr>
        <a:xfrm>
          <a:off x="22212300" y="126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144531</xdr:rowOff>
    </xdr:from>
    <xdr:to>
      <xdr:col>112</xdr:col>
      <xdr:colOff>38100</xdr:colOff>
      <xdr:row>75</xdr:row>
      <xdr:rowOff>74681</xdr:rowOff>
    </xdr:to>
    <xdr:sp macro="" textlink="">
      <xdr:nvSpPr>
        <xdr:cNvPr id="873" name="楕円 872"/>
        <xdr:cNvSpPr/>
      </xdr:nvSpPr>
      <xdr:spPr>
        <a:xfrm>
          <a:off x="21272500" y="128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91208</xdr:rowOff>
    </xdr:from>
    <xdr:ext cx="534377" cy="259045"/>
    <xdr:sp macro="" textlink="">
      <xdr:nvSpPr>
        <xdr:cNvPr id="874" name="テキスト ボックス 873"/>
        <xdr:cNvSpPr txBox="1"/>
      </xdr:nvSpPr>
      <xdr:spPr>
        <a:xfrm>
          <a:off x="21056111" y="126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109637</xdr:rowOff>
    </xdr:from>
    <xdr:to>
      <xdr:col>107</xdr:col>
      <xdr:colOff>101600</xdr:colOff>
      <xdr:row>74</xdr:row>
      <xdr:rowOff>39787</xdr:rowOff>
    </xdr:to>
    <xdr:sp macro="" textlink="">
      <xdr:nvSpPr>
        <xdr:cNvPr id="875" name="楕円 874"/>
        <xdr:cNvSpPr/>
      </xdr:nvSpPr>
      <xdr:spPr>
        <a:xfrm>
          <a:off x="20383500" y="1262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56314</xdr:rowOff>
    </xdr:from>
    <xdr:ext cx="534377" cy="259045"/>
    <xdr:sp macro="" textlink="">
      <xdr:nvSpPr>
        <xdr:cNvPr id="876" name="テキスト ボックス 875"/>
        <xdr:cNvSpPr txBox="1"/>
      </xdr:nvSpPr>
      <xdr:spPr>
        <a:xfrm>
          <a:off x="20167111" y="1240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22459</xdr:rowOff>
    </xdr:from>
    <xdr:to>
      <xdr:col>102</xdr:col>
      <xdr:colOff>165100</xdr:colOff>
      <xdr:row>75</xdr:row>
      <xdr:rowOff>124059</xdr:rowOff>
    </xdr:to>
    <xdr:sp macro="" textlink="">
      <xdr:nvSpPr>
        <xdr:cNvPr id="877" name="楕円 876"/>
        <xdr:cNvSpPr/>
      </xdr:nvSpPr>
      <xdr:spPr>
        <a:xfrm>
          <a:off x="19494500" y="128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140586</xdr:rowOff>
    </xdr:from>
    <xdr:ext cx="534377" cy="259045"/>
    <xdr:sp macro="" textlink="">
      <xdr:nvSpPr>
        <xdr:cNvPr id="878" name="テキスト ボックス 877"/>
        <xdr:cNvSpPr txBox="1"/>
      </xdr:nvSpPr>
      <xdr:spPr>
        <a:xfrm>
          <a:off x="19278111" y="126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63346</xdr:rowOff>
    </xdr:from>
    <xdr:to>
      <xdr:col>98</xdr:col>
      <xdr:colOff>38100</xdr:colOff>
      <xdr:row>73</xdr:row>
      <xdr:rowOff>164946</xdr:rowOff>
    </xdr:to>
    <xdr:sp macro="" textlink="">
      <xdr:nvSpPr>
        <xdr:cNvPr id="879" name="楕円 878"/>
        <xdr:cNvSpPr/>
      </xdr:nvSpPr>
      <xdr:spPr>
        <a:xfrm>
          <a:off x="18605500" y="125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10023</xdr:rowOff>
    </xdr:from>
    <xdr:ext cx="534377" cy="259045"/>
    <xdr:sp macro="" textlink="">
      <xdr:nvSpPr>
        <xdr:cNvPr id="880" name="テキスト ボックス 879"/>
        <xdr:cNvSpPr txBox="1"/>
      </xdr:nvSpPr>
      <xdr:spPr>
        <a:xfrm>
          <a:off x="18389111" y="123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６７７，３１３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円となっている。主な構成項目である人件費は、住民一人あたり１３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４３２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年度以降減少傾向にある。しかし、類似団体平均と比べて４１，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全国平均、大分県平均と比較しても高い水準にある。これは、７町村の合併により職員数が類似団体平均と比較しても多いことが要因である。市内に６支所を配置していること、ごみ処理業務を直営で行っていることにより類似団体平均を上回る職員数で行政運営を行っており、行政サービスの提供方法の差異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また、扶助費も類似団体平均と比較して、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２３，４２３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円高く、全国平均を上回る高齢化率（</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月末現在：４</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％）に加え、障害福祉サービス費、教育・保育給付費など社会保障費への負担が大きいことが考えられる。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36,824
36,614
603.14
26,665,833
24,941,385
1,383,178
15,123,143
23,247,461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126555</xdr:rowOff>
    </xdr:from>
    <xdr:to>
      <xdr:col>24</xdr:col>
      <xdr:colOff>63500</xdr:colOff>
      <xdr:row>35</xdr:row>
      <xdr:rowOff>168847</xdr:rowOff>
    </xdr:to>
    <xdr:cxnSp macro="">
      <xdr:nvCxnSpPr>
        <xdr:cNvPr id="61" name="直線コネクタ 60"/>
        <xdr:cNvCxnSpPr/>
      </xdr:nvCxnSpPr>
      <xdr:spPr>
        <a:xfrm>
          <a:off x="3797300" y="6127305"/>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32067</xdr:rowOff>
    </xdr:from>
    <xdr:to>
      <xdr:col>19</xdr:col>
      <xdr:colOff>177800</xdr:colOff>
      <xdr:row>35</xdr:row>
      <xdr:rowOff>126555</xdr:rowOff>
    </xdr:to>
    <xdr:cxnSp macro="">
      <xdr:nvCxnSpPr>
        <xdr:cNvPr id="64" name="直線コネクタ 63"/>
        <xdr:cNvCxnSpPr/>
      </xdr:nvCxnSpPr>
      <xdr:spPr>
        <a:xfrm>
          <a:off x="2908300" y="6032817"/>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32067</xdr:rowOff>
    </xdr:from>
    <xdr:to>
      <xdr:col>15</xdr:col>
      <xdr:colOff>50800</xdr:colOff>
      <xdr:row>35</xdr:row>
      <xdr:rowOff>106934</xdr:rowOff>
    </xdr:to>
    <xdr:cxnSp macro="">
      <xdr:nvCxnSpPr>
        <xdr:cNvPr id="67" name="直線コネクタ 66"/>
        <xdr:cNvCxnSpPr/>
      </xdr:nvCxnSpPr>
      <xdr:spPr>
        <a:xfrm flipV="1">
          <a:off x="2019300" y="6032817"/>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96076</xdr:rowOff>
    </xdr:from>
    <xdr:to>
      <xdr:col>10</xdr:col>
      <xdr:colOff>114300</xdr:colOff>
      <xdr:row>35</xdr:row>
      <xdr:rowOff>106934</xdr:rowOff>
    </xdr:to>
    <xdr:cxnSp macro="">
      <xdr:nvCxnSpPr>
        <xdr:cNvPr id="70" name="直線コネクタ 69"/>
        <xdr:cNvCxnSpPr/>
      </xdr:nvCxnSpPr>
      <xdr:spPr>
        <a:xfrm>
          <a:off x="1130300" y="609682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118047</xdr:rowOff>
    </xdr:from>
    <xdr:to>
      <xdr:col>24</xdr:col>
      <xdr:colOff>114300</xdr:colOff>
      <xdr:row>36</xdr:row>
      <xdr:rowOff>48197</xdr:rowOff>
    </xdr:to>
    <xdr:sp macro="" textlink="">
      <xdr:nvSpPr>
        <xdr:cNvPr id="80" name="楕円 79"/>
        <xdr:cNvSpPr/>
      </xdr:nvSpPr>
      <xdr:spPr>
        <a:xfrm>
          <a:off x="45847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96474</xdr:rowOff>
    </xdr:from>
    <xdr:ext cx="469744" cy="259045"/>
    <xdr:sp macro="" textlink="">
      <xdr:nvSpPr>
        <xdr:cNvPr id="81" name="議会費該当値テキスト"/>
        <xdr:cNvSpPr txBox="1"/>
      </xdr:nvSpPr>
      <xdr:spPr>
        <a:xfrm>
          <a:off x="4686300" y="609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75755</xdr:rowOff>
    </xdr:from>
    <xdr:to>
      <xdr:col>20</xdr:col>
      <xdr:colOff>38100</xdr:colOff>
      <xdr:row>36</xdr:row>
      <xdr:rowOff>5905</xdr:rowOff>
    </xdr:to>
    <xdr:sp macro="" textlink="">
      <xdr:nvSpPr>
        <xdr:cNvPr id="82" name="楕円 81"/>
        <xdr:cNvSpPr/>
      </xdr:nvSpPr>
      <xdr:spPr>
        <a:xfrm>
          <a:off x="3746500" y="60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22432</xdr:rowOff>
    </xdr:from>
    <xdr:ext cx="469744" cy="259045"/>
    <xdr:sp macro="" textlink="">
      <xdr:nvSpPr>
        <xdr:cNvPr id="83" name="テキスト ボックス 82"/>
        <xdr:cNvSpPr txBox="1"/>
      </xdr:nvSpPr>
      <xdr:spPr>
        <a:xfrm>
          <a:off x="3562428"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152717</xdr:rowOff>
    </xdr:from>
    <xdr:to>
      <xdr:col>15</xdr:col>
      <xdr:colOff>101600</xdr:colOff>
      <xdr:row>35</xdr:row>
      <xdr:rowOff>82867</xdr:rowOff>
    </xdr:to>
    <xdr:sp macro="" textlink="">
      <xdr:nvSpPr>
        <xdr:cNvPr id="84" name="楕円 83"/>
        <xdr:cNvSpPr/>
      </xdr:nvSpPr>
      <xdr:spPr>
        <a:xfrm>
          <a:off x="2857500" y="598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99394</xdr:rowOff>
    </xdr:from>
    <xdr:ext cx="469744" cy="259045"/>
    <xdr:sp macro="" textlink="">
      <xdr:nvSpPr>
        <xdr:cNvPr id="85" name="テキスト ボックス 84"/>
        <xdr:cNvSpPr txBox="1"/>
      </xdr:nvSpPr>
      <xdr:spPr>
        <a:xfrm>
          <a:off x="2673428" y="575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56134</xdr:rowOff>
    </xdr:from>
    <xdr:to>
      <xdr:col>10</xdr:col>
      <xdr:colOff>165100</xdr:colOff>
      <xdr:row>35</xdr:row>
      <xdr:rowOff>157734</xdr:rowOff>
    </xdr:to>
    <xdr:sp macro="" textlink="">
      <xdr:nvSpPr>
        <xdr:cNvPr id="86" name="楕円 85"/>
        <xdr:cNvSpPr/>
      </xdr:nvSpPr>
      <xdr:spPr>
        <a:xfrm>
          <a:off x="1968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148861</xdr:rowOff>
    </xdr:from>
    <xdr:ext cx="469744" cy="259045"/>
    <xdr:sp macro="" textlink="">
      <xdr:nvSpPr>
        <xdr:cNvPr id="87" name="テキスト ボックス 86"/>
        <xdr:cNvSpPr txBox="1"/>
      </xdr:nvSpPr>
      <xdr:spPr>
        <a:xfrm>
          <a:off x="1784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45276</xdr:rowOff>
    </xdr:from>
    <xdr:to>
      <xdr:col>6</xdr:col>
      <xdr:colOff>38100</xdr:colOff>
      <xdr:row>35</xdr:row>
      <xdr:rowOff>146876</xdr:rowOff>
    </xdr:to>
    <xdr:sp macro="" textlink="">
      <xdr:nvSpPr>
        <xdr:cNvPr id="88" name="楕円 87"/>
        <xdr:cNvSpPr/>
      </xdr:nvSpPr>
      <xdr:spPr>
        <a:xfrm>
          <a:off x="1079500" y="60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163403</xdr:rowOff>
    </xdr:from>
    <xdr:ext cx="469744" cy="259045"/>
    <xdr:sp macro="" textlink="">
      <xdr:nvSpPr>
        <xdr:cNvPr id="89" name="テキスト ボックス 88"/>
        <xdr:cNvSpPr txBox="1"/>
      </xdr:nvSpPr>
      <xdr:spPr>
        <a:xfrm>
          <a:off x="895428" y="58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85238</xdr:rowOff>
    </xdr:from>
    <xdr:to>
      <xdr:col>24</xdr:col>
      <xdr:colOff>63500</xdr:colOff>
      <xdr:row>56</xdr:row>
      <xdr:rowOff>12073</xdr:rowOff>
    </xdr:to>
    <xdr:cxnSp macro="">
      <xdr:nvCxnSpPr>
        <xdr:cNvPr id="116" name="直線コネクタ 115"/>
        <xdr:cNvCxnSpPr/>
      </xdr:nvCxnSpPr>
      <xdr:spPr>
        <a:xfrm>
          <a:off x="3797300" y="9514988"/>
          <a:ext cx="838200" cy="9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85238</xdr:rowOff>
    </xdr:from>
    <xdr:to>
      <xdr:col>19</xdr:col>
      <xdr:colOff>177800</xdr:colOff>
      <xdr:row>56</xdr:row>
      <xdr:rowOff>21289</xdr:rowOff>
    </xdr:to>
    <xdr:cxnSp macro="">
      <xdr:nvCxnSpPr>
        <xdr:cNvPr id="119" name="直線コネクタ 118"/>
        <xdr:cNvCxnSpPr/>
      </xdr:nvCxnSpPr>
      <xdr:spPr>
        <a:xfrm flipV="1">
          <a:off x="2908300" y="9514988"/>
          <a:ext cx="889000" cy="10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155666</xdr:rowOff>
    </xdr:from>
    <xdr:to>
      <xdr:col>15</xdr:col>
      <xdr:colOff>50800</xdr:colOff>
      <xdr:row>56</xdr:row>
      <xdr:rowOff>21289</xdr:rowOff>
    </xdr:to>
    <xdr:cxnSp macro="">
      <xdr:nvCxnSpPr>
        <xdr:cNvPr id="122" name="直線コネクタ 121"/>
        <xdr:cNvCxnSpPr/>
      </xdr:nvCxnSpPr>
      <xdr:spPr>
        <a:xfrm>
          <a:off x="2019300" y="9585416"/>
          <a:ext cx="889000" cy="3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155666</xdr:rowOff>
    </xdr:from>
    <xdr:to>
      <xdr:col>10</xdr:col>
      <xdr:colOff>114300</xdr:colOff>
      <xdr:row>56</xdr:row>
      <xdr:rowOff>10134</xdr:rowOff>
    </xdr:to>
    <xdr:cxnSp macro="">
      <xdr:nvCxnSpPr>
        <xdr:cNvPr id="125" name="直線コネクタ 124"/>
        <xdr:cNvCxnSpPr/>
      </xdr:nvCxnSpPr>
      <xdr:spPr>
        <a:xfrm flipV="1">
          <a:off x="1130300" y="9585416"/>
          <a:ext cx="889000" cy="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132723</xdr:rowOff>
    </xdr:from>
    <xdr:to>
      <xdr:col>24</xdr:col>
      <xdr:colOff>114300</xdr:colOff>
      <xdr:row>56</xdr:row>
      <xdr:rowOff>62873</xdr:rowOff>
    </xdr:to>
    <xdr:sp macro="" textlink="">
      <xdr:nvSpPr>
        <xdr:cNvPr id="135" name="楕円 134"/>
        <xdr:cNvSpPr/>
      </xdr:nvSpPr>
      <xdr:spPr>
        <a:xfrm>
          <a:off x="4584700" y="95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155600</xdr:rowOff>
    </xdr:from>
    <xdr:ext cx="599010" cy="259045"/>
    <xdr:sp macro="" textlink="">
      <xdr:nvSpPr>
        <xdr:cNvPr id="136" name="総務費該当値テキスト"/>
        <xdr:cNvSpPr txBox="1"/>
      </xdr:nvSpPr>
      <xdr:spPr>
        <a:xfrm>
          <a:off x="4686300" y="941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34438</xdr:rowOff>
    </xdr:from>
    <xdr:to>
      <xdr:col>20</xdr:col>
      <xdr:colOff>38100</xdr:colOff>
      <xdr:row>55</xdr:row>
      <xdr:rowOff>136038</xdr:rowOff>
    </xdr:to>
    <xdr:sp macro="" textlink="">
      <xdr:nvSpPr>
        <xdr:cNvPr id="137" name="楕円 136"/>
        <xdr:cNvSpPr/>
      </xdr:nvSpPr>
      <xdr:spPr>
        <a:xfrm>
          <a:off x="3746500" y="946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152565</xdr:rowOff>
    </xdr:from>
    <xdr:ext cx="599010" cy="259045"/>
    <xdr:sp macro="" textlink="">
      <xdr:nvSpPr>
        <xdr:cNvPr id="138" name="テキスト ボックス 137"/>
        <xdr:cNvSpPr txBox="1"/>
      </xdr:nvSpPr>
      <xdr:spPr>
        <a:xfrm>
          <a:off x="3497795" y="923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141939</xdr:rowOff>
    </xdr:from>
    <xdr:to>
      <xdr:col>15</xdr:col>
      <xdr:colOff>101600</xdr:colOff>
      <xdr:row>56</xdr:row>
      <xdr:rowOff>72089</xdr:rowOff>
    </xdr:to>
    <xdr:sp macro="" textlink="">
      <xdr:nvSpPr>
        <xdr:cNvPr id="139" name="楕円 138"/>
        <xdr:cNvSpPr/>
      </xdr:nvSpPr>
      <xdr:spPr>
        <a:xfrm>
          <a:off x="2857500" y="95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88616</xdr:rowOff>
    </xdr:from>
    <xdr:ext cx="599010" cy="259045"/>
    <xdr:sp macro="" textlink="">
      <xdr:nvSpPr>
        <xdr:cNvPr id="140" name="テキスト ボックス 139"/>
        <xdr:cNvSpPr txBox="1"/>
      </xdr:nvSpPr>
      <xdr:spPr>
        <a:xfrm>
          <a:off x="2608795" y="934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104866</xdr:rowOff>
    </xdr:from>
    <xdr:to>
      <xdr:col>10</xdr:col>
      <xdr:colOff>165100</xdr:colOff>
      <xdr:row>56</xdr:row>
      <xdr:rowOff>35016</xdr:rowOff>
    </xdr:to>
    <xdr:sp macro="" textlink="">
      <xdr:nvSpPr>
        <xdr:cNvPr id="141" name="楕円 140"/>
        <xdr:cNvSpPr/>
      </xdr:nvSpPr>
      <xdr:spPr>
        <a:xfrm>
          <a:off x="1968500" y="95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51543</xdr:rowOff>
    </xdr:from>
    <xdr:ext cx="599010" cy="259045"/>
    <xdr:sp macro="" textlink="">
      <xdr:nvSpPr>
        <xdr:cNvPr id="142" name="テキスト ボックス 141"/>
        <xdr:cNvSpPr txBox="1"/>
      </xdr:nvSpPr>
      <xdr:spPr>
        <a:xfrm>
          <a:off x="1719795" y="930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130784</xdr:rowOff>
    </xdr:from>
    <xdr:to>
      <xdr:col>6</xdr:col>
      <xdr:colOff>38100</xdr:colOff>
      <xdr:row>56</xdr:row>
      <xdr:rowOff>60934</xdr:rowOff>
    </xdr:to>
    <xdr:sp macro="" textlink="">
      <xdr:nvSpPr>
        <xdr:cNvPr id="143" name="楕円 142"/>
        <xdr:cNvSpPr/>
      </xdr:nvSpPr>
      <xdr:spPr>
        <a:xfrm>
          <a:off x="1079500" y="95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77461</xdr:rowOff>
    </xdr:from>
    <xdr:ext cx="599010" cy="259045"/>
    <xdr:sp macro="" textlink="">
      <xdr:nvSpPr>
        <xdr:cNvPr id="144" name="テキスト ボックス 143"/>
        <xdr:cNvSpPr txBox="1"/>
      </xdr:nvSpPr>
      <xdr:spPr>
        <a:xfrm>
          <a:off x="830795" y="933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3866</xdr:rowOff>
    </xdr:from>
    <xdr:to>
      <xdr:col>24</xdr:col>
      <xdr:colOff>63500</xdr:colOff>
      <xdr:row>74</xdr:row>
      <xdr:rowOff>67394</xdr:rowOff>
    </xdr:to>
    <xdr:cxnSp macro="">
      <xdr:nvCxnSpPr>
        <xdr:cNvPr id="174" name="直線コネクタ 173"/>
        <xdr:cNvCxnSpPr/>
      </xdr:nvCxnSpPr>
      <xdr:spPr>
        <a:xfrm flipV="1">
          <a:off x="3797300" y="12691166"/>
          <a:ext cx="838200" cy="6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56368</xdr:rowOff>
    </xdr:from>
    <xdr:to>
      <xdr:col>19</xdr:col>
      <xdr:colOff>177800</xdr:colOff>
      <xdr:row>74</xdr:row>
      <xdr:rowOff>67394</xdr:rowOff>
    </xdr:to>
    <xdr:cxnSp macro="">
      <xdr:nvCxnSpPr>
        <xdr:cNvPr id="177" name="直線コネクタ 176"/>
        <xdr:cNvCxnSpPr/>
      </xdr:nvCxnSpPr>
      <xdr:spPr>
        <a:xfrm>
          <a:off x="2908300" y="12743668"/>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56368</xdr:rowOff>
    </xdr:from>
    <xdr:to>
      <xdr:col>15</xdr:col>
      <xdr:colOff>50800</xdr:colOff>
      <xdr:row>75</xdr:row>
      <xdr:rowOff>60383</xdr:rowOff>
    </xdr:to>
    <xdr:cxnSp macro="">
      <xdr:nvCxnSpPr>
        <xdr:cNvPr id="180" name="直線コネクタ 179"/>
        <xdr:cNvCxnSpPr/>
      </xdr:nvCxnSpPr>
      <xdr:spPr>
        <a:xfrm flipV="1">
          <a:off x="2019300" y="12743668"/>
          <a:ext cx="889000" cy="17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60383</xdr:rowOff>
    </xdr:from>
    <xdr:to>
      <xdr:col>10</xdr:col>
      <xdr:colOff>114300</xdr:colOff>
      <xdr:row>75</xdr:row>
      <xdr:rowOff>164892</xdr:rowOff>
    </xdr:to>
    <xdr:cxnSp macro="">
      <xdr:nvCxnSpPr>
        <xdr:cNvPr id="183" name="直線コネクタ 182"/>
        <xdr:cNvCxnSpPr/>
      </xdr:nvCxnSpPr>
      <xdr:spPr>
        <a:xfrm flipV="1">
          <a:off x="1130300" y="12919133"/>
          <a:ext cx="889000" cy="10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124516</xdr:rowOff>
    </xdr:from>
    <xdr:to>
      <xdr:col>24</xdr:col>
      <xdr:colOff>114300</xdr:colOff>
      <xdr:row>74</xdr:row>
      <xdr:rowOff>54666</xdr:rowOff>
    </xdr:to>
    <xdr:sp macro="" textlink="">
      <xdr:nvSpPr>
        <xdr:cNvPr id="193" name="楕円 192"/>
        <xdr:cNvSpPr/>
      </xdr:nvSpPr>
      <xdr:spPr>
        <a:xfrm>
          <a:off x="4584700" y="126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147393</xdr:rowOff>
    </xdr:from>
    <xdr:ext cx="599010" cy="259045"/>
    <xdr:sp macro="" textlink="">
      <xdr:nvSpPr>
        <xdr:cNvPr id="194" name="民生費該当値テキスト"/>
        <xdr:cNvSpPr txBox="1"/>
      </xdr:nvSpPr>
      <xdr:spPr>
        <a:xfrm>
          <a:off x="4686300" y="1249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16594</xdr:rowOff>
    </xdr:from>
    <xdr:to>
      <xdr:col>20</xdr:col>
      <xdr:colOff>38100</xdr:colOff>
      <xdr:row>74</xdr:row>
      <xdr:rowOff>118194</xdr:rowOff>
    </xdr:to>
    <xdr:sp macro="" textlink="">
      <xdr:nvSpPr>
        <xdr:cNvPr id="195" name="楕円 194"/>
        <xdr:cNvSpPr/>
      </xdr:nvSpPr>
      <xdr:spPr>
        <a:xfrm>
          <a:off x="3746500" y="127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134721</xdr:rowOff>
    </xdr:from>
    <xdr:ext cx="599010" cy="259045"/>
    <xdr:sp macro="" textlink="">
      <xdr:nvSpPr>
        <xdr:cNvPr id="196" name="テキスト ボックス 195"/>
        <xdr:cNvSpPr txBox="1"/>
      </xdr:nvSpPr>
      <xdr:spPr>
        <a:xfrm>
          <a:off x="3497795" y="1247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5568</xdr:rowOff>
    </xdr:from>
    <xdr:to>
      <xdr:col>15</xdr:col>
      <xdr:colOff>101600</xdr:colOff>
      <xdr:row>74</xdr:row>
      <xdr:rowOff>107168</xdr:rowOff>
    </xdr:to>
    <xdr:sp macro="" textlink="">
      <xdr:nvSpPr>
        <xdr:cNvPr id="197" name="楕円 196"/>
        <xdr:cNvSpPr/>
      </xdr:nvSpPr>
      <xdr:spPr>
        <a:xfrm>
          <a:off x="2857500" y="12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123695</xdr:rowOff>
    </xdr:from>
    <xdr:ext cx="599010" cy="259045"/>
    <xdr:sp macro="" textlink="">
      <xdr:nvSpPr>
        <xdr:cNvPr id="198" name="テキスト ボックス 197"/>
        <xdr:cNvSpPr txBox="1"/>
      </xdr:nvSpPr>
      <xdr:spPr>
        <a:xfrm>
          <a:off x="2608795" y="124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9583</xdr:rowOff>
    </xdr:from>
    <xdr:to>
      <xdr:col>10</xdr:col>
      <xdr:colOff>165100</xdr:colOff>
      <xdr:row>75</xdr:row>
      <xdr:rowOff>111183</xdr:rowOff>
    </xdr:to>
    <xdr:sp macro="" textlink="">
      <xdr:nvSpPr>
        <xdr:cNvPr id="199" name="楕円 198"/>
        <xdr:cNvSpPr/>
      </xdr:nvSpPr>
      <xdr:spPr>
        <a:xfrm>
          <a:off x="1968500" y="128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127710</xdr:rowOff>
    </xdr:from>
    <xdr:ext cx="599010" cy="259045"/>
    <xdr:sp macro="" textlink="">
      <xdr:nvSpPr>
        <xdr:cNvPr id="200" name="テキスト ボックス 199"/>
        <xdr:cNvSpPr txBox="1"/>
      </xdr:nvSpPr>
      <xdr:spPr>
        <a:xfrm>
          <a:off x="1719795" y="1264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114091</xdr:rowOff>
    </xdr:from>
    <xdr:to>
      <xdr:col>6</xdr:col>
      <xdr:colOff>38100</xdr:colOff>
      <xdr:row>76</xdr:row>
      <xdr:rowOff>44242</xdr:rowOff>
    </xdr:to>
    <xdr:sp macro="" textlink="">
      <xdr:nvSpPr>
        <xdr:cNvPr id="201" name="楕円 200"/>
        <xdr:cNvSpPr/>
      </xdr:nvSpPr>
      <xdr:spPr>
        <a:xfrm>
          <a:off x="1079500" y="12972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60768</xdr:rowOff>
    </xdr:from>
    <xdr:ext cx="599010" cy="259045"/>
    <xdr:sp macro="" textlink="">
      <xdr:nvSpPr>
        <xdr:cNvPr id="202" name="テキスト ボックス 201"/>
        <xdr:cNvSpPr txBox="1"/>
      </xdr:nvSpPr>
      <xdr:spPr>
        <a:xfrm>
          <a:off x="830795" y="1274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127378</xdr:rowOff>
    </xdr:from>
    <xdr:to>
      <xdr:col>24</xdr:col>
      <xdr:colOff>63500</xdr:colOff>
      <xdr:row>97</xdr:row>
      <xdr:rowOff>30840</xdr:rowOff>
    </xdr:to>
    <xdr:cxnSp macro="">
      <xdr:nvCxnSpPr>
        <xdr:cNvPr id="231" name="直線コネクタ 230"/>
        <xdr:cNvCxnSpPr/>
      </xdr:nvCxnSpPr>
      <xdr:spPr>
        <a:xfrm flipV="1">
          <a:off x="3797300" y="16586578"/>
          <a:ext cx="838200" cy="7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158217</xdr:rowOff>
    </xdr:from>
    <xdr:to>
      <xdr:col>19</xdr:col>
      <xdr:colOff>177800</xdr:colOff>
      <xdr:row>97</xdr:row>
      <xdr:rowOff>30840</xdr:rowOff>
    </xdr:to>
    <xdr:cxnSp macro="">
      <xdr:nvCxnSpPr>
        <xdr:cNvPr id="234" name="直線コネクタ 233"/>
        <xdr:cNvCxnSpPr/>
      </xdr:nvCxnSpPr>
      <xdr:spPr>
        <a:xfrm>
          <a:off x="2908300" y="16445967"/>
          <a:ext cx="889000" cy="2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16819</xdr:rowOff>
    </xdr:from>
    <xdr:to>
      <xdr:col>15</xdr:col>
      <xdr:colOff>50800</xdr:colOff>
      <xdr:row>95</xdr:row>
      <xdr:rowOff>158217</xdr:rowOff>
    </xdr:to>
    <xdr:cxnSp macro="">
      <xdr:nvCxnSpPr>
        <xdr:cNvPr id="237" name="直線コネクタ 236"/>
        <xdr:cNvCxnSpPr/>
      </xdr:nvCxnSpPr>
      <xdr:spPr>
        <a:xfrm>
          <a:off x="2019300" y="16304569"/>
          <a:ext cx="889000" cy="14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16819</xdr:rowOff>
    </xdr:from>
    <xdr:to>
      <xdr:col>10</xdr:col>
      <xdr:colOff>114300</xdr:colOff>
      <xdr:row>97</xdr:row>
      <xdr:rowOff>40587</xdr:rowOff>
    </xdr:to>
    <xdr:cxnSp macro="">
      <xdr:nvCxnSpPr>
        <xdr:cNvPr id="240" name="直線コネクタ 239"/>
        <xdr:cNvCxnSpPr/>
      </xdr:nvCxnSpPr>
      <xdr:spPr>
        <a:xfrm flipV="1">
          <a:off x="1130300" y="16304569"/>
          <a:ext cx="889000" cy="36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76578</xdr:rowOff>
    </xdr:from>
    <xdr:to>
      <xdr:col>24</xdr:col>
      <xdr:colOff>114300</xdr:colOff>
      <xdr:row>97</xdr:row>
      <xdr:rowOff>6728</xdr:rowOff>
    </xdr:to>
    <xdr:sp macro="" textlink="">
      <xdr:nvSpPr>
        <xdr:cNvPr id="250" name="楕円 249"/>
        <xdr:cNvSpPr/>
      </xdr:nvSpPr>
      <xdr:spPr>
        <a:xfrm>
          <a:off x="4584700" y="1653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99455</xdr:rowOff>
    </xdr:from>
    <xdr:ext cx="534377" cy="259045"/>
    <xdr:sp macro="" textlink="">
      <xdr:nvSpPr>
        <xdr:cNvPr id="251" name="衛生費該当値テキスト"/>
        <xdr:cNvSpPr txBox="1"/>
      </xdr:nvSpPr>
      <xdr:spPr>
        <a:xfrm>
          <a:off x="4686300" y="163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151490</xdr:rowOff>
    </xdr:from>
    <xdr:to>
      <xdr:col>20</xdr:col>
      <xdr:colOff>38100</xdr:colOff>
      <xdr:row>97</xdr:row>
      <xdr:rowOff>81640</xdr:rowOff>
    </xdr:to>
    <xdr:sp macro="" textlink="">
      <xdr:nvSpPr>
        <xdr:cNvPr id="252" name="楕円 251"/>
        <xdr:cNvSpPr/>
      </xdr:nvSpPr>
      <xdr:spPr>
        <a:xfrm>
          <a:off x="3746500" y="1661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72767</xdr:rowOff>
    </xdr:from>
    <xdr:ext cx="534377" cy="259045"/>
    <xdr:sp macro="" textlink="">
      <xdr:nvSpPr>
        <xdr:cNvPr id="253" name="テキスト ボックス 252"/>
        <xdr:cNvSpPr txBox="1"/>
      </xdr:nvSpPr>
      <xdr:spPr>
        <a:xfrm>
          <a:off x="3530111" y="167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107417</xdr:rowOff>
    </xdr:from>
    <xdr:to>
      <xdr:col>15</xdr:col>
      <xdr:colOff>101600</xdr:colOff>
      <xdr:row>96</xdr:row>
      <xdr:rowOff>37567</xdr:rowOff>
    </xdr:to>
    <xdr:sp macro="" textlink="">
      <xdr:nvSpPr>
        <xdr:cNvPr id="254" name="楕円 253"/>
        <xdr:cNvSpPr/>
      </xdr:nvSpPr>
      <xdr:spPr>
        <a:xfrm>
          <a:off x="2857500" y="163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54094</xdr:rowOff>
    </xdr:from>
    <xdr:ext cx="534377" cy="259045"/>
    <xdr:sp macro="" textlink="">
      <xdr:nvSpPr>
        <xdr:cNvPr id="255" name="テキスト ボックス 254"/>
        <xdr:cNvSpPr txBox="1"/>
      </xdr:nvSpPr>
      <xdr:spPr>
        <a:xfrm>
          <a:off x="2641111" y="161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137469</xdr:rowOff>
    </xdr:from>
    <xdr:to>
      <xdr:col>10</xdr:col>
      <xdr:colOff>165100</xdr:colOff>
      <xdr:row>95</xdr:row>
      <xdr:rowOff>67619</xdr:rowOff>
    </xdr:to>
    <xdr:sp macro="" textlink="">
      <xdr:nvSpPr>
        <xdr:cNvPr id="256" name="楕円 255"/>
        <xdr:cNvSpPr/>
      </xdr:nvSpPr>
      <xdr:spPr>
        <a:xfrm>
          <a:off x="1968500" y="162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84146</xdr:rowOff>
    </xdr:from>
    <xdr:ext cx="534377" cy="259045"/>
    <xdr:sp macro="" textlink="">
      <xdr:nvSpPr>
        <xdr:cNvPr id="257" name="テキスト ボックス 256"/>
        <xdr:cNvSpPr txBox="1"/>
      </xdr:nvSpPr>
      <xdr:spPr>
        <a:xfrm>
          <a:off x="1752111" y="1602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161237</xdr:rowOff>
    </xdr:from>
    <xdr:to>
      <xdr:col>6</xdr:col>
      <xdr:colOff>38100</xdr:colOff>
      <xdr:row>97</xdr:row>
      <xdr:rowOff>91387</xdr:rowOff>
    </xdr:to>
    <xdr:sp macro="" textlink="">
      <xdr:nvSpPr>
        <xdr:cNvPr id="258" name="楕円 257"/>
        <xdr:cNvSpPr/>
      </xdr:nvSpPr>
      <xdr:spPr>
        <a:xfrm>
          <a:off x="1079500" y="166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82514</xdr:rowOff>
    </xdr:from>
    <xdr:ext cx="534377" cy="259045"/>
    <xdr:sp macro="" textlink="">
      <xdr:nvSpPr>
        <xdr:cNvPr id="259" name="テキスト ボックス 258"/>
        <xdr:cNvSpPr txBox="1"/>
      </xdr:nvSpPr>
      <xdr:spPr>
        <a:xfrm>
          <a:off x="863111" y="1671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145578</xdr:rowOff>
    </xdr:from>
    <xdr:to>
      <xdr:col>55</xdr:col>
      <xdr:colOff>0</xdr:colOff>
      <xdr:row>38</xdr:row>
      <xdr:rowOff>147538</xdr:rowOff>
    </xdr:to>
    <xdr:cxnSp macro="">
      <xdr:nvCxnSpPr>
        <xdr:cNvPr id="290" name="直線コネクタ 289"/>
        <xdr:cNvCxnSpPr/>
      </xdr:nvCxnSpPr>
      <xdr:spPr>
        <a:xfrm flipV="1">
          <a:off x="9639300" y="6660678"/>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147538</xdr:rowOff>
    </xdr:from>
    <xdr:to>
      <xdr:col>50</xdr:col>
      <xdr:colOff>114300</xdr:colOff>
      <xdr:row>38</xdr:row>
      <xdr:rowOff>158968</xdr:rowOff>
    </xdr:to>
    <xdr:cxnSp macro="">
      <xdr:nvCxnSpPr>
        <xdr:cNvPr id="293" name="直線コネクタ 292"/>
        <xdr:cNvCxnSpPr/>
      </xdr:nvCxnSpPr>
      <xdr:spPr>
        <a:xfrm flipV="1">
          <a:off x="8750300" y="666263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158968</xdr:rowOff>
    </xdr:from>
    <xdr:to>
      <xdr:col>45</xdr:col>
      <xdr:colOff>177800</xdr:colOff>
      <xdr:row>39</xdr:row>
      <xdr:rowOff>4173</xdr:rowOff>
    </xdr:to>
    <xdr:cxnSp macro="">
      <xdr:nvCxnSpPr>
        <xdr:cNvPr id="296" name="直線コネクタ 295"/>
        <xdr:cNvCxnSpPr/>
      </xdr:nvCxnSpPr>
      <xdr:spPr>
        <a:xfrm flipV="1">
          <a:off x="7861300" y="667406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16583</xdr:rowOff>
    </xdr:from>
    <xdr:to>
      <xdr:col>41</xdr:col>
      <xdr:colOff>50800</xdr:colOff>
      <xdr:row>39</xdr:row>
      <xdr:rowOff>4173</xdr:rowOff>
    </xdr:to>
    <xdr:cxnSp macro="">
      <xdr:nvCxnSpPr>
        <xdr:cNvPr id="299" name="直線コネクタ 298"/>
        <xdr:cNvCxnSpPr/>
      </xdr:nvCxnSpPr>
      <xdr:spPr>
        <a:xfrm>
          <a:off x="6972300" y="6531683"/>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94778</xdr:rowOff>
    </xdr:from>
    <xdr:to>
      <xdr:col>55</xdr:col>
      <xdr:colOff>50800</xdr:colOff>
      <xdr:row>39</xdr:row>
      <xdr:rowOff>24928</xdr:rowOff>
    </xdr:to>
    <xdr:sp macro="" textlink="">
      <xdr:nvSpPr>
        <xdr:cNvPr id="309" name="楕円 308"/>
        <xdr:cNvSpPr/>
      </xdr:nvSpPr>
      <xdr:spPr>
        <a:xfrm>
          <a:off x="104267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9705</xdr:rowOff>
    </xdr:from>
    <xdr:ext cx="378565" cy="259045"/>
    <xdr:sp macro="" textlink="">
      <xdr:nvSpPr>
        <xdr:cNvPr id="310" name="労働費該当値テキスト"/>
        <xdr:cNvSpPr txBox="1"/>
      </xdr:nvSpPr>
      <xdr:spPr>
        <a:xfrm>
          <a:off x="10528300" y="652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96738</xdr:rowOff>
    </xdr:from>
    <xdr:to>
      <xdr:col>50</xdr:col>
      <xdr:colOff>165100</xdr:colOff>
      <xdr:row>39</xdr:row>
      <xdr:rowOff>26888</xdr:rowOff>
    </xdr:to>
    <xdr:sp macro="" textlink="">
      <xdr:nvSpPr>
        <xdr:cNvPr id="311" name="楕円 310"/>
        <xdr:cNvSpPr/>
      </xdr:nvSpPr>
      <xdr:spPr>
        <a:xfrm>
          <a:off x="9588500" y="661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18015</xdr:rowOff>
    </xdr:from>
    <xdr:ext cx="378565" cy="259045"/>
    <xdr:sp macro="" textlink="">
      <xdr:nvSpPr>
        <xdr:cNvPr id="312" name="テキスト ボックス 311"/>
        <xdr:cNvSpPr txBox="1"/>
      </xdr:nvSpPr>
      <xdr:spPr>
        <a:xfrm>
          <a:off x="9450017" y="670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108168</xdr:rowOff>
    </xdr:from>
    <xdr:to>
      <xdr:col>46</xdr:col>
      <xdr:colOff>38100</xdr:colOff>
      <xdr:row>39</xdr:row>
      <xdr:rowOff>38318</xdr:rowOff>
    </xdr:to>
    <xdr:sp macro="" textlink="">
      <xdr:nvSpPr>
        <xdr:cNvPr id="313" name="楕円 312"/>
        <xdr:cNvSpPr/>
      </xdr:nvSpPr>
      <xdr:spPr>
        <a:xfrm>
          <a:off x="8699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29445</xdr:rowOff>
    </xdr:from>
    <xdr:ext cx="378565" cy="259045"/>
    <xdr:sp macro="" textlink="">
      <xdr:nvSpPr>
        <xdr:cNvPr id="314" name="テキスト ボックス 313"/>
        <xdr:cNvSpPr txBox="1"/>
      </xdr:nvSpPr>
      <xdr:spPr>
        <a:xfrm>
          <a:off x="8561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124823</xdr:rowOff>
    </xdr:from>
    <xdr:to>
      <xdr:col>41</xdr:col>
      <xdr:colOff>101600</xdr:colOff>
      <xdr:row>39</xdr:row>
      <xdr:rowOff>54973</xdr:rowOff>
    </xdr:to>
    <xdr:sp macro="" textlink="">
      <xdr:nvSpPr>
        <xdr:cNvPr id="315" name="楕円 314"/>
        <xdr:cNvSpPr/>
      </xdr:nvSpPr>
      <xdr:spPr>
        <a:xfrm>
          <a:off x="7810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46100</xdr:rowOff>
    </xdr:from>
    <xdr:ext cx="378565" cy="259045"/>
    <xdr:sp macro="" textlink="">
      <xdr:nvSpPr>
        <xdr:cNvPr id="316" name="テキスト ボックス 315"/>
        <xdr:cNvSpPr txBox="1"/>
      </xdr:nvSpPr>
      <xdr:spPr>
        <a:xfrm>
          <a:off x="7672017" y="673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137233</xdr:rowOff>
    </xdr:from>
    <xdr:to>
      <xdr:col>36</xdr:col>
      <xdr:colOff>165100</xdr:colOff>
      <xdr:row>38</xdr:row>
      <xdr:rowOff>67383</xdr:rowOff>
    </xdr:to>
    <xdr:sp macro="" textlink="">
      <xdr:nvSpPr>
        <xdr:cNvPr id="317" name="楕円 316"/>
        <xdr:cNvSpPr/>
      </xdr:nvSpPr>
      <xdr:spPr>
        <a:xfrm>
          <a:off x="6921500" y="6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58510</xdr:rowOff>
    </xdr:from>
    <xdr:ext cx="378565" cy="259045"/>
    <xdr:sp macro="" textlink="">
      <xdr:nvSpPr>
        <xdr:cNvPr id="318" name="テキスト ボックス 317"/>
        <xdr:cNvSpPr txBox="1"/>
      </xdr:nvSpPr>
      <xdr:spPr>
        <a:xfrm>
          <a:off x="6783017" y="6573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57916</xdr:rowOff>
    </xdr:from>
    <xdr:to>
      <xdr:col>55</xdr:col>
      <xdr:colOff>0</xdr:colOff>
      <xdr:row>56</xdr:row>
      <xdr:rowOff>71654</xdr:rowOff>
    </xdr:to>
    <xdr:cxnSp macro="">
      <xdr:nvCxnSpPr>
        <xdr:cNvPr id="349" name="直線コネクタ 348"/>
        <xdr:cNvCxnSpPr/>
      </xdr:nvCxnSpPr>
      <xdr:spPr>
        <a:xfrm>
          <a:off x="9639300" y="9659116"/>
          <a:ext cx="8382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20915</xdr:rowOff>
    </xdr:from>
    <xdr:to>
      <xdr:col>50</xdr:col>
      <xdr:colOff>114300</xdr:colOff>
      <xdr:row>56</xdr:row>
      <xdr:rowOff>57916</xdr:rowOff>
    </xdr:to>
    <xdr:cxnSp macro="">
      <xdr:nvCxnSpPr>
        <xdr:cNvPr id="352" name="直線コネクタ 351"/>
        <xdr:cNvCxnSpPr/>
      </xdr:nvCxnSpPr>
      <xdr:spPr>
        <a:xfrm>
          <a:off x="8750300" y="9622115"/>
          <a:ext cx="889000" cy="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20915</xdr:rowOff>
    </xdr:from>
    <xdr:to>
      <xdr:col>45</xdr:col>
      <xdr:colOff>177800</xdr:colOff>
      <xdr:row>56</xdr:row>
      <xdr:rowOff>119790</xdr:rowOff>
    </xdr:to>
    <xdr:cxnSp macro="">
      <xdr:nvCxnSpPr>
        <xdr:cNvPr id="355" name="直線コネクタ 354"/>
        <xdr:cNvCxnSpPr/>
      </xdr:nvCxnSpPr>
      <xdr:spPr>
        <a:xfrm flipV="1">
          <a:off x="7861300" y="9622115"/>
          <a:ext cx="889000" cy="9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144065</xdr:rowOff>
    </xdr:from>
    <xdr:to>
      <xdr:col>41</xdr:col>
      <xdr:colOff>50800</xdr:colOff>
      <xdr:row>56</xdr:row>
      <xdr:rowOff>119790</xdr:rowOff>
    </xdr:to>
    <xdr:cxnSp macro="">
      <xdr:nvCxnSpPr>
        <xdr:cNvPr id="358" name="直線コネクタ 357"/>
        <xdr:cNvCxnSpPr/>
      </xdr:nvCxnSpPr>
      <xdr:spPr>
        <a:xfrm>
          <a:off x="6972300" y="9573815"/>
          <a:ext cx="889000" cy="14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20854</xdr:rowOff>
    </xdr:from>
    <xdr:to>
      <xdr:col>55</xdr:col>
      <xdr:colOff>50800</xdr:colOff>
      <xdr:row>56</xdr:row>
      <xdr:rowOff>122454</xdr:rowOff>
    </xdr:to>
    <xdr:sp macro="" textlink="">
      <xdr:nvSpPr>
        <xdr:cNvPr id="368" name="楕円 367"/>
        <xdr:cNvSpPr/>
      </xdr:nvSpPr>
      <xdr:spPr>
        <a:xfrm>
          <a:off x="10426700" y="96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43731</xdr:rowOff>
    </xdr:from>
    <xdr:ext cx="534377" cy="259045"/>
    <xdr:sp macro="" textlink="">
      <xdr:nvSpPr>
        <xdr:cNvPr id="369" name="農林水産業費該当値テキスト"/>
        <xdr:cNvSpPr txBox="1"/>
      </xdr:nvSpPr>
      <xdr:spPr>
        <a:xfrm>
          <a:off x="10528300" y="94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7116</xdr:rowOff>
    </xdr:from>
    <xdr:to>
      <xdr:col>50</xdr:col>
      <xdr:colOff>165100</xdr:colOff>
      <xdr:row>56</xdr:row>
      <xdr:rowOff>108716</xdr:rowOff>
    </xdr:to>
    <xdr:sp macro="" textlink="">
      <xdr:nvSpPr>
        <xdr:cNvPr id="370" name="楕円 369"/>
        <xdr:cNvSpPr/>
      </xdr:nvSpPr>
      <xdr:spPr>
        <a:xfrm>
          <a:off x="9588500" y="96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125243</xdr:rowOff>
    </xdr:from>
    <xdr:ext cx="534377" cy="259045"/>
    <xdr:sp macro="" textlink="">
      <xdr:nvSpPr>
        <xdr:cNvPr id="371" name="テキスト ボックス 370"/>
        <xdr:cNvSpPr txBox="1"/>
      </xdr:nvSpPr>
      <xdr:spPr>
        <a:xfrm>
          <a:off x="9372111" y="938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141565</xdr:rowOff>
    </xdr:from>
    <xdr:to>
      <xdr:col>46</xdr:col>
      <xdr:colOff>38100</xdr:colOff>
      <xdr:row>56</xdr:row>
      <xdr:rowOff>71715</xdr:rowOff>
    </xdr:to>
    <xdr:sp macro="" textlink="">
      <xdr:nvSpPr>
        <xdr:cNvPr id="372" name="楕円 371"/>
        <xdr:cNvSpPr/>
      </xdr:nvSpPr>
      <xdr:spPr>
        <a:xfrm>
          <a:off x="8699500" y="95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88242</xdr:rowOff>
    </xdr:from>
    <xdr:ext cx="534377" cy="259045"/>
    <xdr:sp macro="" textlink="">
      <xdr:nvSpPr>
        <xdr:cNvPr id="373" name="テキスト ボックス 372"/>
        <xdr:cNvSpPr txBox="1"/>
      </xdr:nvSpPr>
      <xdr:spPr>
        <a:xfrm>
          <a:off x="8483111" y="934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68990</xdr:rowOff>
    </xdr:from>
    <xdr:to>
      <xdr:col>41</xdr:col>
      <xdr:colOff>101600</xdr:colOff>
      <xdr:row>56</xdr:row>
      <xdr:rowOff>170590</xdr:rowOff>
    </xdr:to>
    <xdr:sp macro="" textlink="">
      <xdr:nvSpPr>
        <xdr:cNvPr id="374" name="楕円 373"/>
        <xdr:cNvSpPr/>
      </xdr:nvSpPr>
      <xdr:spPr>
        <a:xfrm>
          <a:off x="7810500" y="96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15667</xdr:rowOff>
    </xdr:from>
    <xdr:ext cx="534377" cy="259045"/>
    <xdr:sp macro="" textlink="">
      <xdr:nvSpPr>
        <xdr:cNvPr id="375" name="テキスト ボックス 374"/>
        <xdr:cNvSpPr txBox="1"/>
      </xdr:nvSpPr>
      <xdr:spPr>
        <a:xfrm>
          <a:off x="7594111" y="94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93265</xdr:rowOff>
    </xdr:from>
    <xdr:to>
      <xdr:col>36</xdr:col>
      <xdr:colOff>165100</xdr:colOff>
      <xdr:row>56</xdr:row>
      <xdr:rowOff>23415</xdr:rowOff>
    </xdr:to>
    <xdr:sp macro="" textlink="">
      <xdr:nvSpPr>
        <xdr:cNvPr id="376" name="楕円 375"/>
        <xdr:cNvSpPr/>
      </xdr:nvSpPr>
      <xdr:spPr>
        <a:xfrm>
          <a:off x="6921500" y="952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39942</xdr:rowOff>
    </xdr:from>
    <xdr:ext cx="534377" cy="259045"/>
    <xdr:sp macro="" textlink="">
      <xdr:nvSpPr>
        <xdr:cNvPr id="377" name="テキスト ボックス 376"/>
        <xdr:cNvSpPr txBox="1"/>
      </xdr:nvSpPr>
      <xdr:spPr>
        <a:xfrm>
          <a:off x="6705111" y="92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128301</xdr:rowOff>
    </xdr:from>
    <xdr:to>
      <xdr:col>55</xdr:col>
      <xdr:colOff>0</xdr:colOff>
      <xdr:row>78</xdr:row>
      <xdr:rowOff>137055</xdr:rowOff>
    </xdr:to>
    <xdr:cxnSp macro="">
      <xdr:nvCxnSpPr>
        <xdr:cNvPr id="406" name="直線コネクタ 405"/>
        <xdr:cNvCxnSpPr/>
      </xdr:nvCxnSpPr>
      <xdr:spPr>
        <a:xfrm>
          <a:off x="9639300" y="13501401"/>
          <a:ext cx="838200" cy="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126730</xdr:rowOff>
    </xdr:from>
    <xdr:to>
      <xdr:col>50</xdr:col>
      <xdr:colOff>114300</xdr:colOff>
      <xdr:row>78</xdr:row>
      <xdr:rowOff>128301</xdr:rowOff>
    </xdr:to>
    <xdr:cxnSp macro="">
      <xdr:nvCxnSpPr>
        <xdr:cNvPr id="409" name="直線コネクタ 408"/>
        <xdr:cNvCxnSpPr/>
      </xdr:nvCxnSpPr>
      <xdr:spPr>
        <a:xfrm>
          <a:off x="8750300" y="13499830"/>
          <a:ext cx="8890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109662</xdr:rowOff>
    </xdr:from>
    <xdr:to>
      <xdr:col>45</xdr:col>
      <xdr:colOff>177800</xdr:colOff>
      <xdr:row>78</xdr:row>
      <xdr:rowOff>126730</xdr:rowOff>
    </xdr:to>
    <xdr:cxnSp macro="">
      <xdr:nvCxnSpPr>
        <xdr:cNvPr id="412" name="直線コネクタ 411"/>
        <xdr:cNvCxnSpPr/>
      </xdr:nvCxnSpPr>
      <xdr:spPr>
        <a:xfrm>
          <a:off x="7861300" y="13482762"/>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109662</xdr:rowOff>
    </xdr:from>
    <xdr:to>
      <xdr:col>41</xdr:col>
      <xdr:colOff>50800</xdr:colOff>
      <xdr:row>78</xdr:row>
      <xdr:rowOff>133207</xdr:rowOff>
    </xdr:to>
    <xdr:cxnSp macro="">
      <xdr:nvCxnSpPr>
        <xdr:cNvPr id="415" name="直線コネクタ 414"/>
        <xdr:cNvCxnSpPr/>
      </xdr:nvCxnSpPr>
      <xdr:spPr>
        <a:xfrm flipV="1">
          <a:off x="6972300" y="13482762"/>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86255</xdr:rowOff>
    </xdr:from>
    <xdr:to>
      <xdr:col>55</xdr:col>
      <xdr:colOff>50800</xdr:colOff>
      <xdr:row>79</xdr:row>
      <xdr:rowOff>16405</xdr:rowOff>
    </xdr:to>
    <xdr:sp macro="" textlink="">
      <xdr:nvSpPr>
        <xdr:cNvPr id="425" name="楕円 424"/>
        <xdr:cNvSpPr/>
      </xdr:nvSpPr>
      <xdr:spPr>
        <a:xfrm>
          <a:off x="10426700" y="13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1182</xdr:rowOff>
    </xdr:from>
    <xdr:ext cx="534377" cy="259045"/>
    <xdr:sp macro="" textlink="">
      <xdr:nvSpPr>
        <xdr:cNvPr id="426" name="商工費該当値テキスト"/>
        <xdr:cNvSpPr txBox="1"/>
      </xdr:nvSpPr>
      <xdr:spPr>
        <a:xfrm>
          <a:off x="10528300" y="133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77501</xdr:rowOff>
    </xdr:from>
    <xdr:to>
      <xdr:col>50</xdr:col>
      <xdr:colOff>165100</xdr:colOff>
      <xdr:row>79</xdr:row>
      <xdr:rowOff>7651</xdr:rowOff>
    </xdr:to>
    <xdr:sp macro="" textlink="">
      <xdr:nvSpPr>
        <xdr:cNvPr id="427" name="楕円 426"/>
        <xdr:cNvSpPr/>
      </xdr:nvSpPr>
      <xdr:spPr>
        <a:xfrm>
          <a:off x="9588500" y="134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170228</xdr:rowOff>
    </xdr:from>
    <xdr:ext cx="534377" cy="259045"/>
    <xdr:sp macro="" textlink="">
      <xdr:nvSpPr>
        <xdr:cNvPr id="428" name="テキスト ボックス 427"/>
        <xdr:cNvSpPr txBox="1"/>
      </xdr:nvSpPr>
      <xdr:spPr>
        <a:xfrm>
          <a:off x="9372111" y="1354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75930</xdr:rowOff>
    </xdr:from>
    <xdr:to>
      <xdr:col>46</xdr:col>
      <xdr:colOff>38100</xdr:colOff>
      <xdr:row>79</xdr:row>
      <xdr:rowOff>6080</xdr:rowOff>
    </xdr:to>
    <xdr:sp macro="" textlink="">
      <xdr:nvSpPr>
        <xdr:cNvPr id="429" name="楕円 428"/>
        <xdr:cNvSpPr/>
      </xdr:nvSpPr>
      <xdr:spPr>
        <a:xfrm>
          <a:off x="8699500" y="134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168657</xdr:rowOff>
    </xdr:from>
    <xdr:ext cx="534377" cy="259045"/>
    <xdr:sp macro="" textlink="">
      <xdr:nvSpPr>
        <xdr:cNvPr id="430" name="テキスト ボックス 429"/>
        <xdr:cNvSpPr txBox="1"/>
      </xdr:nvSpPr>
      <xdr:spPr>
        <a:xfrm>
          <a:off x="8483111" y="135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58862</xdr:rowOff>
    </xdr:from>
    <xdr:to>
      <xdr:col>41</xdr:col>
      <xdr:colOff>101600</xdr:colOff>
      <xdr:row>78</xdr:row>
      <xdr:rowOff>160462</xdr:rowOff>
    </xdr:to>
    <xdr:sp macro="" textlink="">
      <xdr:nvSpPr>
        <xdr:cNvPr id="431" name="楕円 430"/>
        <xdr:cNvSpPr/>
      </xdr:nvSpPr>
      <xdr:spPr>
        <a:xfrm>
          <a:off x="78105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151589</xdr:rowOff>
    </xdr:from>
    <xdr:ext cx="534377" cy="259045"/>
    <xdr:sp macro="" textlink="">
      <xdr:nvSpPr>
        <xdr:cNvPr id="432" name="テキスト ボックス 431"/>
        <xdr:cNvSpPr txBox="1"/>
      </xdr:nvSpPr>
      <xdr:spPr>
        <a:xfrm>
          <a:off x="7594111" y="1352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82407</xdr:rowOff>
    </xdr:from>
    <xdr:to>
      <xdr:col>36</xdr:col>
      <xdr:colOff>165100</xdr:colOff>
      <xdr:row>79</xdr:row>
      <xdr:rowOff>12557</xdr:rowOff>
    </xdr:to>
    <xdr:sp macro="" textlink="">
      <xdr:nvSpPr>
        <xdr:cNvPr id="433" name="楕円 432"/>
        <xdr:cNvSpPr/>
      </xdr:nvSpPr>
      <xdr:spPr>
        <a:xfrm>
          <a:off x="69215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3684</xdr:rowOff>
    </xdr:from>
    <xdr:ext cx="534377" cy="259045"/>
    <xdr:sp macro="" textlink="">
      <xdr:nvSpPr>
        <xdr:cNvPr id="434" name="テキスト ボックス 433"/>
        <xdr:cNvSpPr txBox="1"/>
      </xdr:nvSpPr>
      <xdr:spPr>
        <a:xfrm>
          <a:off x="6705111" y="135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49014</xdr:rowOff>
    </xdr:from>
    <xdr:to>
      <xdr:col>55</xdr:col>
      <xdr:colOff>0</xdr:colOff>
      <xdr:row>97</xdr:row>
      <xdr:rowOff>83114</xdr:rowOff>
    </xdr:to>
    <xdr:cxnSp macro="">
      <xdr:nvCxnSpPr>
        <xdr:cNvPr id="463" name="直線コネクタ 462"/>
        <xdr:cNvCxnSpPr/>
      </xdr:nvCxnSpPr>
      <xdr:spPr>
        <a:xfrm>
          <a:off x="9639300" y="16679664"/>
          <a:ext cx="8382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15745</xdr:rowOff>
    </xdr:from>
    <xdr:to>
      <xdr:col>50</xdr:col>
      <xdr:colOff>114300</xdr:colOff>
      <xdr:row>97</xdr:row>
      <xdr:rowOff>49014</xdr:rowOff>
    </xdr:to>
    <xdr:cxnSp macro="">
      <xdr:nvCxnSpPr>
        <xdr:cNvPr id="466" name="直線コネクタ 465"/>
        <xdr:cNvCxnSpPr/>
      </xdr:nvCxnSpPr>
      <xdr:spPr>
        <a:xfrm>
          <a:off x="8750300" y="16646395"/>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15745</xdr:rowOff>
    </xdr:from>
    <xdr:to>
      <xdr:col>45</xdr:col>
      <xdr:colOff>177800</xdr:colOff>
      <xdr:row>97</xdr:row>
      <xdr:rowOff>36838</xdr:rowOff>
    </xdr:to>
    <xdr:cxnSp macro="">
      <xdr:nvCxnSpPr>
        <xdr:cNvPr id="469" name="直線コネクタ 468"/>
        <xdr:cNvCxnSpPr/>
      </xdr:nvCxnSpPr>
      <xdr:spPr>
        <a:xfrm flipV="1">
          <a:off x="7861300" y="16646395"/>
          <a:ext cx="889000" cy="2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36838</xdr:rowOff>
    </xdr:from>
    <xdr:to>
      <xdr:col>41</xdr:col>
      <xdr:colOff>50800</xdr:colOff>
      <xdr:row>97</xdr:row>
      <xdr:rowOff>129550</xdr:rowOff>
    </xdr:to>
    <xdr:cxnSp macro="">
      <xdr:nvCxnSpPr>
        <xdr:cNvPr id="472" name="直線コネクタ 471"/>
        <xdr:cNvCxnSpPr/>
      </xdr:nvCxnSpPr>
      <xdr:spPr>
        <a:xfrm flipV="1">
          <a:off x="6972300" y="16667488"/>
          <a:ext cx="889000" cy="9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32314</xdr:rowOff>
    </xdr:from>
    <xdr:to>
      <xdr:col>55</xdr:col>
      <xdr:colOff>50800</xdr:colOff>
      <xdr:row>97</xdr:row>
      <xdr:rowOff>133914</xdr:rowOff>
    </xdr:to>
    <xdr:sp macro="" textlink="">
      <xdr:nvSpPr>
        <xdr:cNvPr id="482" name="楕円 481"/>
        <xdr:cNvSpPr/>
      </xdr:nvSpPr>
      <xdr:spPr>
        <a:xfrm>
          <a:off x="10426700" y="166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10741</xdr:rowOff>
    </xdr:from>
    <xdr:ext cx="534377" cy="259045"/>
    <xdr:sp macro="" textlink="">
      <xdr:nvSpPr>
        <xdr:cNvPr id="483" name="土木費該当値テキスト"/>
        <xdr:cNvSpPr txBox="1"/>
      </xdr:nvSpPr>
      <xdr:spPr>
        <a:xfrm>
          <a:off x="10528300" y="166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169664</xdr:rowOff>
    </xdr:from>
    <xdr:to>
      <xdr:col>50</xdr:col>
      <xdr:colOff>165100</xdr:colOff>
      <xdr:row>97</xdr:row>
      <xdr:rowOff>99814</xdr:rowOff>
    </xdr:to>
    <xdr:sp macro="" textlink="">
      <xdr:nvSpPr>
        <xdr:cNvPr id="484" name="楕円 483"/>
        <xdr:cNvSpPr/>
      </xdr:nvSpPr>
      <xdr:spPr>
        <a:xfrm>
          <a:off x="9588500" y="166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90941</xdr:rowOff>
    </xdr:from>
    <xdr:ext cx="534377" cy="259045"/>
    <xdr:sp macro="" textlink="">
      <xdr:nvSpPr>
        <xdr:cNvPr id="485" name="テキスト ボックス 484"/>
        <xdr:cNvSpPr txBox="1"/>
      </xdr:nvSpPr>
      <xdr:spPr>
        <a:xfrm>
          <a:off x="9372111" y="167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136395</xdr:rowOff>
    </xdr:from>
    <xdr:to>
      <xdr:col>46</xdr:col>
      <xdr:colOff>38100</xdr:colOff>
      <xdr:row>97</xdr:row>
      <xdr:rowOff>66545</xdr:rowOff>
    </xdr:to>
    <xdr:sp macro="" textlink="">
      <xdr:nvSpPr>
        <xdr:cNvPr id="486" name="楕円 485"/>
        <xdr:cNvSpPr/>
      </xdr:nvSpPr>
      <xdr:spPr>
        <a:xfrm>
          <a:off x="8699500" y="165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57672</xdr:rowOff>
    </xdr:from>
    <xdr:ext cx="534377" cy="259045"/>
    <xdr:sp macro="" textlink="">
      <xdr:nvSpPr>
        <xdr:cNvPr id="487" name="テキスト ボックス 486"/>
        <xdr:cNvSpPr txBox="1"/>
      </xdr:nvSpPr>
      <xdr:spPr>
        <a:xfrm>
          <a:off x="8483111" y="1668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157488</xdr:rowOff>
    </xdr:from>
    <xdr:to>
      <xdr:col>41</xdr:col>
      <xdr:colOff>101600</xdr:colOff>
      <xdr:row>97</xdr:row>
      <xdr:rowOff>87638</xdr:rowOff>
    </xdr:to>
    <xdr:sp macro="" textlink="">
      <xdr:nvSpPr>
        <xdr:cNvPr id="488" name="楕円 487"/>
        <xdr:cNvSpPr/>
      </xdr:nvSpPr>
      <xdr:spPr>
        <a:xfrm>
          <a:off x="7810500" y="166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78765</xdr:rowOff>
    </xdr:from>
    <xdr:ext cx="534377" cy="259045"/>
    <xdr:sp macro="" textlink="">
      <xdr:nvSpPr>
        <xdr:cNvPr id="489" name="テキスト ボックス 488"/>
        <xdr:cNvSpPr txBox="1"/>
      </xdr:nvSpPr>
      <xdr:spPr>
        <a:xfrm>
          <a:off x="7594111" y="167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78750</xdr:rowOff>
    </xdr:from>
    <xdr:to>
      <xdr:col>36</xdr:col>
      <xdr:colOff>165100</xdr:colOff>
      <xdr:row>98</xdr:row>
      <xdr:rowOff>8900</xdr:rowOff>
    </xdr:to>
    <xdr:sp macro="" textlink="">
      <xdr:nvSpPr>
        <xdr:cNvPr id="490" name="楕円 489"/>
        <xdr:cNvSpPr/>
      </xdr:nvSpPr>
      <xdr:spPr>
        <a:xfrm>
          <a:off x="6921500" y="167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xdr:rowOff>
    </xdr:from>
    <xdr:ext cx="534377" cy="259045"/>
    <xdr:sp macro="" textlink="">
      <xdr:nvSpPr>
        <xdr:cNvPr id="491" name="テキスト ボックス 490"/>
        <xdr:cNvSpPr txBox="1"/>
      </xdr:nvSpPr>
      <xdr:spPr>
        <a:xfrm>
          <a:off x="6705111" y="1680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34805</xdr:rowOff>
    </xdr:from>
    <xdr:to>
      <xdr:col>85</xdr:col>
      <xdr:colOff>127000</xdr:colOff>
      <xdr:row>37</xdr:row>
      <xdr:rowOff>37075</xdr:rowOff>
    </xdr:to>
    <xdr:cxnSp macro="">
      <xdr:nvCxnSpPr>
        <xdr:cNvPr id="522" name="直線コネクタ 521"/>
        <xdr:cNvCxnSpPr/>
      </xdr:nvCxnSpPr>
      <xdr:spPr>
        <a:xfrm flipV="1">
          <a:off x="15481300" y="6378455"/>
          <a:ext cx="8382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37075</xdr:rowOff>
    </xdr:from>
    <xdr:to>
      <xdr:col>81</xdr:col>
      <xdr:colOff>50800</xdr:colOff>
      <xdr:row>37</xdr:row>
      <xdr:rowOff>77080</xdr:rowOff>
    </xdr:to>
    <xdr:cxnSp macro="">
      <xdr:nvCxnSpPr>
        <xdr:cNvPr id="525" name="直線コネクタ 524"/>
        <xdr:cNvCxnSpPr/>
      </xdr:nvCxnSpPr>
      <xdr:spPr>
        <a:xfrm flipV="1">
          <a:off x="14592300" y="6380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39149</xdr:rowOff>
    </xdr:from>
    <xdr:to>
      <xdr:col>76</xdr:col>
      <xdr:colOff>114300</xdr:colOff>
      <xdr:row>37</xdr:row>
      <xdr:rowOff>77080</xdr:rowOff>
    </xdr:to>
    <xdr:cxnSp macro="">
      <xdr:nvCxnSpPr>
        <xdr:cNvPr id="528" name="直線コネクタ 527"/>
        <xdr:cNvCxnSpPr/>
      </xdr:nvCxnSpPr>
      <xdr:spPr>
        <a:xfrm>
          <a:off x="13703300" y="6382799"/>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39149</xdr:rowOff>
    </xdr:from>
    <xdr:to>
      <xdr:col>71</xdr:col>
      <xdr:colOff>177800</xdr:colOff>
      <xdr:row>37</xdr:row>
      <xdr:rowOff>63952</xdr:rowOff>
    </xdr:to>
    <xdr:cxnSp macro="">
      <xdr:nvCxnSpPr>
        <xdr:cNvPr id="531" name="直線コネクタ 530"/>
        <xdr:cNvCxnSpPr/>
      </xdr:nvCxnSpPr>
      <xdr:spPr>
        <a:xfrm flipV="1">
          <a:off x="12814300" y="638279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155455</xdr:rowOff>
    </xdr:from>
    <xdr:to>
      <xdr:col>85</xdr:col>
      <xdr:colOff>177800</xdr:colOff>
      <xdr:row>37</xdr:row>
      <xdr:rowOff>85605</xdr:rowOff>
    </xdr:to>
    <xdr:sp macro="" textlink="">
      <xdr:nvSpPr>
        <xdr:cNvPr id="541" name="楕円 540"/>
        <xdr:cNvSpPr/>
      </xdr:nvSpPr>
      <xdr:spPr>
        <a:xfrm>
          <a:off x="16268700" y="63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6882</xdr:rowOff>
    </xdr:from>
    <xdr:ext cx="534377" cy="259045"/>
    <xdr:sp macro="" textlink="">
      <xdr:nvSpPr>
        <xdr:cNvPr id="542" name="消防費該当値テキスト"/>
        <xdr:cNvSpPr txBox="1"/>
      </xdr:nvSpPr>
      <xdr:spPr>
        <a:xfrm>
          <a:off x="16370300" y="617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157725</xdr:rowOff>
    </xdr:from>
    <xdr:to>
      <xdr:col>81</xdr:col>
      <xdr:colOff>101600</xdr:colOff>
      <xdr:row>37</xdr:row>
      <xdr:rowOff>87875</xdr:rowOff>
    </xdr:to>
    <xdr:sp macro="" textlink="">
      <xdr:nvSpPr>
        <xdr:cNvPr id="543" name="楕円 542"/>
        <xdr:cNvSpPr/>
      </xdr:nvSpPr>
      <xdr:spPr>
        <a:xfrm>
          <a:off x="15430500" y="63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104402</xdr:rowOff>
    </xdr:from>
    <xdr:ext cx="534377" cy="259045"/>
    <xdr:sp macro="" textlink="">
      <xdr:nvSpPr>
        <xdr:cNvPr id="544" name="テキスト ボックス 543"/>
        <xdr:cNvSpPr txBox="1"/>
      </xdr:nvSpPr>
      <xdr:spPr>
        <a:xfrm>
          <a:off x="15214111" y="61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26280</xdr:rowOff>
    </xdr:from>
    <xdr:to>
      <xdr:col>76</xdr:col>
      <xdr:colOff>165100</xdr:colOff>
      <xdr:row>37</xdr:row>
      <xdr:rowOff>127880</xdr:rowOff>
    </xdr:to>
    <xdr:sp macro="" textlink="">
      <xdr:nvSpPr>
        <xdr:cNvPr id="545" name="楕円 544"/>
        <xdr:cNvSpPr/>
      </xdr:nvSpPr>
      <xdr:spPr>
        <a:xfrm>
          <a:off x="14541500" y="63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119007</xdr:rowOff>
    </xdr:from>
    <xdr:ext cx="534377" cy="259045"/>
    <xdr:sp macro="" textlink="">
      <xdr:nvSpPr>
        <xdr:cNvPr id="546" name="テキスト ボックス 545"/>
        <xdr:cNvSpPr txBox="1"/>
      </xdr:nvSpPr>
      <xdr:spPr>
        <a:xfrm>
          <a:off x="14325111" y="64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159799</xdr:rowOff>
    </xdr:from>
    <xdr:to>
      <xdr:col>72</xdr:col>
      <xdr:colOff>38100</xdr:colOff>
      <xdr:row>37</xdr:row>
      <xdr:rowOff>89949</xdr:rowOff>
    </xdr:to>
    <xdr:sp macro="" textlink="">
      <xdr:nvSpPr>
        <xdr:cNvPr id="547" name="楕円 546"/>
        <xdr:cNvSpPr/>
      </xdr:nvSpPr>
      <xdr:spPr>
        <a:xfrm>
          <a:off x="13652500" y="63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81076</xdr:rowOff>
    </xdr:from>
    <xdr:ext cx="534377" cy="259045"/>
    <xdr:sp macro="" textlink="">
      <xdr:nvSpPr>
        <xdr:cNvPr id="548" name="テキスト ボックス 547"/>
        <xdr:cNvSpPr txBox="1"/>
      </xdr:nvSpPr>
      <xdr:spPr>
        <a:xfrm>
          <a:off x="13436111" y="64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13152</xdr:rowOff>
    </xdr:from>
    <xdr:to>
      <xdr:col>67</xdr:col>
      <xdr:colOff>101600</xdr:colOff>
      <xdr:row>37</xdr:row>
      <xdr:rowOff>114752</xdr:rowOff>
    </xdr:to>
    <xdr:sp macro="" textlink="">
      <xdr:nvSpPr>
        <xdr:cNvPr id="549" name="楕円 548"/>
        <xdr:cNvSpPr/>
      </xdr:nvSpPr>
      <xdr:spPr>
        <a:xfrm>
          <a:off x="12763500" y="635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105879</xdr:rowOff>
    </xdr:from>
    <xdr:ext cx="534377" cy="259045"/>
    <xdr:sp macro="" textlink="">
      <xdr:nvSpPr>
        <xdr:cNvPr id="550" name="テキスト ボックス 549"/>
        <xdr:cNvSpPr txBox="1"/>
      </xdr:nvSpPr>
      <xdr:spPr>
        <a:xfrm>
          <a:off x="12547111" y="644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38110</xdr:rowOff>
    </xdr:from>
    <xdr:to>
      <xdr:col>85</xdr:col>
      <xdr:colOff>127000</xdr:colOff>
      <xdr:row>57</xdr:row>
      <xdr:rowOff>29248</xdr:rowOff>
    </xdr:to>
    <xdr:cxnSp macro="">
      <xdr:nvCxnSpPr>
        <xdr:cNvPr id="579" name="直線コネクタ 578"/>
        <xdr:cNvCxnSpPr/>
      </xdr:nvCxnSpPr>
      <xdr:spPr>
        <a:xfrm flipV="1">
          <a:off x="15481300" y="9639310"/>
          <a:ext cx="838200" cy="16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128788</xdr:rowOff>
    </xdr:from>
    <xdr:to>
      <xdr:col>81</xdr:col>
      <xdr:colOff>50800</xdr:colOff>
      <xdr:row>57</xdr:row>
      <xdr:rowOff>29248</xdr:rowOff>
    </xdr:to>
    <xdr:cxnSp macro="">
      <xdr:nvCxnSpPr>
        <xdr:cNvPr id="582" name="直線コネクタ 581"/>
        <xdr:cNvCxnSpPr/>
      </xdr:nvCxnSpPr>
      <xdr:spPr>
        <a:xfrm>
          <a:off x="14592300" y="9729988"/>
          <a:ext cx="889000" cy="7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128788</xdr:rowOff>
    </xdr:from>
    <xdr:to>
      <xdr:col>76</xdr:col>
      <xdr:colOff>114300</xdr:colOff>
      <xdr:row>56</xdr:row>
      <xdr:rowOff>135425</xdr:rowOff>
    </xdr:to>
    <xdr:cxnSp macro="">
      <xdr:nvCxnSpPr>
        <xdr:cNvPr id="585" name="直線コネクタ 584"/>
        <xdr:cNvCxnSpPr/>
      </xdr:nvCxnSpPr>
      <xdr:spPr>
        <a:xfrm flipV="1">
          <a:off x="13703300" y="9729988"/>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134968</xdr:rowOff>
    </xdr:from>
    <xdr:to>
      <xdr:col>71</xdr:col>
      <xdr:colOff>177800</xdr:colOff>
      <xdr:row>56</xdr:row>
      <xdr:rowOff>135425</xdr:rowOff>
    </xdr:to>
    <xdr:cxnSp macro="">
      <xdr:nvCxnSpPr>
        <xdr:cNvPr id="588" name="直線コネクタ 587"/>
        <xdr:cNvCxnSpPr/>
      </xdr:nvCxnSpPr>
      <xdr:spPr>
        <a:xfrm>
          <a:off x="12814300" y="973616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158760</xdr:rowOff>
    </xdr:from>
    <xdr:to>
      <xdr:col>85</xdr:col>
      <xdr:colOff>177800</xdr:colOff>
      <xdr:row>56</xdr:row>
      <xdr:rowOff>88910</xdr:rowOff>
    </xdr:to>
    <xdr:sp macro="" textlink="">
      <xdr:nvSpPr>
        <xdr:cNvPr id="598" name="楕円 597"/>
        <xdr:cNvSpPr/>
      </xdr:nvSpPr>
      <xdr:spPr>
        <a:xfrm>
          <a:off x="16268700" y="9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10187</xdr:rowOff>
    </xdr:from>
    <xdr:ext cx="534377" cy="259045"/>
    <xdr:sp macro="" textlink="">
      <xdr:nvSpPr>
        <xdr:cNvPr id="599" name="教育費該当値テキスト"/>
        <xdr:cNvSpPr txBox="1"/>
      </xdr:nvSpPr>
      <xdr:spPr>
        <a:xfrm>
          <a:off x="16370300" y="9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149898</xdr:rowOff>
    </xdr:from>
    <xdr:to>
      <xdr:col>81</xdr:col>
      <xdr:colOff>101600</xdr:colOff>
      <xdr:row>57</xdr:row>
      <xdr:rowOff>80048</xdr:rowOff>
    </xdr:to>
    <xdr:sp macro="" textlink="">
      <xdr:nvSpPr>
        <xdr:cNvPr id="600" name="楕円 599"/>
        <xdr:cNvSpPr/>
      </xdr:nvSpPr>
      <xdr:spPr>
        <a:xfrm>
          <a:off x="15430500" y="97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71175</xdr:rowOff>
    </xdr:from>
    <xdr:ext cx="534377" cy="259045"/>
    <xdr:sp macro="" textlink="">
      <xdr:nvSpPr>
        <xdr:cNvPr id="601" name="テキスト ボックス 600"/>
        <xdr:cNvSpPr txBox="1"/>
      </xdr:nvSpPr>
      <xdr:spPr>
        <a:xfrm>
          <a:off x="15214111" y="98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77988</xdr:rowOff>
    </xdr:from>
    <xdr:to>
      <xdr:col>76</xdr:col>
      <xdr:colOff>165100</xdr:colOff>
      <xdr:row>57</xdr:row>
      <xdr:rowOff>8138</xdr:rowOff>
    </xdr:to>
    <xdr:sp macro="" textlink="">
      <xdr:nvSpPr>
        <xdr:cNvPr id="602" name="楕円 601"/>
        <xdr:cNvSpPr/>
      </xdr:nvSpPr>
      <xdr:spPr>
        <a:xfrm>
          <a:off x="14541500" y="967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170715</xdr:rowOff>
    </xdr:from>
    <xdr:ext cx="534377" cy="259045"/>
    <xdr:sp macro="" textlink="">
      <xdr:nvSpPr>
        <xdr:cNvPr id="603" name="テキスト ボックス 602"/>
        <xdr:cNvSpPr txBox="1"/>
      </xdr:nvSpPr>
      <xdr:spPr>
        <a:xfrm>
          <a:off x="14325111" y="97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84625</xdr:rowOff>
    </xdr:from>
    <xdr:to>
      <xdr:col>72</xdr:col>
      <xdr:colOff>38100</xdr:colOff>
      <xdr:row>57</xdr:row>
      <xdr:rowOff>14775</xdr:rowOff>
    </xdr:to>
    <xdr:sp macro="" textlink="">
      <xdr:nvSpPr>
        <xdr:cNvPr id="604" name="楕円 603"/>
        <xdr:cNvSpPr/>
      </xdr:nvSpPr>
      <xdr:spPr>
        <a:xfrm>
          <a:off x="13652500" y="968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5902</xdr:rowOff>
    </xdr:from>
    <xdr:ext cx="534377" cy="259045"/>
    <xdr:sp macro="" textlink="">
      <xdr:nvSpPr>
        <xdr:cNvPr id="605" name="テキスト ボックス 604"/>
        <xdr:cNvSpPr txBox="1"/>
      </xdr:nvSpPr>
      <xdr:spPr>
        <a:xfrm>
          <a:off x="13436111" y="977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84168</xdr:rowOff>
    </xdr:from>
    <xdr:to>
      <xdr:col>67</xdr:col>
      <xdr:colOff>101600</xdr:colOff>
      <xdr:row>57</xdr:row>
      <xdr:rowOff>14318</xdr:rowOff>
    </xdr:to>
    <xdr:sp macro="" textlink="">
      <xdr:nvSpPr>
        <xdr:cNvPr id="606" name="楕円 605"/>
        <xdr:cNvSpPr/>
      </xdr:nvSpPr>
      <xdr:spPr>
        <a:xfrm>
          <a:off x="12763500" y="968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30845</xdr:rowOff>
    </xdr:from>
    <xdr:ext cx="534377" cy="259045"/>
    <xdr:sp macro="" textlink="">
      <xdr:nvSpPr>
        <xdr:cNvPr id="607" name="テキスト ボックス 606"/>
        <xdr:cNvSpPr txBox="1"/>
      </xdr:nvSpPr>
      <xdr:spPr>
        <a:xfrm>
          <a:off x="12547111" y="9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153594</xdr:rowOff>
    </xdr:from>
    <xdr:to>
      <xdr:col>85</xdr:col>
      <xdr:colOff>127000</xdr:colOff>
      <xdr:row>78</xdr:row>
      <xdr:rowOff>137618</xdr:rowOff>
    </xdr:to>
    <xdr:cxnSp macro="">
      <xdr:nvCxnSpPr>
        <xdr:cNvPr id="636" name="直線コネクタ 635"/>
        <xdr:cNvCxnSpPr/>
      </xdr:nvCxnSpPr>
      <xdr:spPr>
        <a:xfrm flipV="1">
          <a:off x="15481300" y="13355244"/>
          <a:ext cx="838200" cy="1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137618</xdr:rowOff>
    </xdr:from>
    <xdr:to>
      <xdr:col>81</xdr:col>
      <xdr:colOff>50800</xdr:colOff>
      <xdr:row>78</xdr:row>
      <xdr:rowOff>164757</xdr:rowOff>
    </xdr:to>
    <xdr:cxnSp macro="">
      <xdr:nvCxnSpPr>
        <xdr:cNvPr id="639" name="直線コネクタ 638"/>
        <xdr:cNvCxnSpPr/>
      </xdr:nvCxnSpPr>
      <xdr:spPr>
        <a:xfrm flipV="1">
          <a:off x="14592300" y="13510718"/>
          <a:ext cx="889000" cy="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138418</xdr:rowOff>
    </xdr:from>
    <xdr:to>
      <xdr:col>76</xdr:col>
      <xdr:colOff>114300</xdr:colOff>
      <xdr:row>78</xdr:row>
      <xdr:rowOff>164757</xdr:rowOff>
    </xdr:to>
    <xdr:cxnSp macro="">
      <xdr:nvCxnSpPr>
        <xdr:cNvPr id="642" name="直線コネクタ 641"/>
        <xdr:cNvCxnSpPr/>
      </xdr:nvCxnSpPr>
      <xdr:spPr>
        <a:xfrm>
          <a:off x="13703300" y="13511518"/>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79057</xdr:rowOff>
    </xdr:from>
    <xdr:to>
      <xdr:col>71</xdr:col>
      <xdr:colOff>177800</xdr:colOff>
      <xdr:row>78</xdr:row>
      <xdr:rowOff>138418</xdr:rowOff>
    </xdr:to>
    <xdr:cxnSp macro="">
      <xdr:nvCxnSpPr>
        <xdr:cNvPr id="645" name="直線コネクタ 644"/>
        <xdr:cNvCxnSpPr/>
      </xdr:nvCxnSpPr>
      <xdr:spPr>
        <a:xfrm>
          <a:off x="12814300" y="13452157"/>
          <a:ext cx="889000" cy="5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102794</xdr:rowOff>
    </xdr:from>
    <xdr:to>
      <xdr:col>85</xdr:col>
      <xdr:colOff>177800</xdr:colOff>
      <xdr:row>78</xdr:row>
      <xdr:rowOff>32944</xdr:rowOff>
    </xdr:to>
    <xdr:sp macro="" textlink="">
      <xdr:nvSpPr>
        <xdr:cNvPr id="655" name="楕円 654"/>
        <xdr:cNvSpPr/>
      </xdr:nvSpPr>
      <xdr:spPr>
        <a:xfrm>
          <a:off x="16268700" y="133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125671</xdr:rowOff>
    </xdr:from>
    <xdr:ext cx="534377" cy="259045"/>
    <xdr:sp macro="" textlink="">
      <xdr:nvSpPr>
        <xdr:cNvPr id="656" name="災害復旧費該当値テキスト"/>
        <xdr:cNvSpPr txBox="1"/>
      </xdr:nvSpPr>
      <xdr:spPr>
        <a:xfrm>
          <a:off x="16370300" y="131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86818</xdr:rowOff>
    </xdr:from>
    <xdr:to>
      <xdr:col>81</xdr:col>
      <xdr:colOff>101600</xdr:colOff>
      <xdr:row>79</xdr:row>
      <xdr:rowOff>16968</xdr:rowOff>
    </xdr:to>
    <xdr:sp macro="" textlink="">
      <xdr:nvSpPr>
        <xdr:cNvPr id="657" name="楕円 656"/>
        <xdr:cNvSpPr/>
      </xdr:nvSpPr>
      <xdr:spPr>
        <a:xfrm>
          <a:off x="15430500" y="134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33495</xdr:rowOff>
    </xdr:from>
    <xdr:ext cx="469744" cy="259045"/>
    <xdr:sp macro="" textlink="">
      <xdr:nvSpPr>
        <xdr:cNvPr id="658" name="テキスト ボックス 657"/>
        <xdr:cNvSpPr txBox="1"/>
      </xdr:nvSpPr>
      <xdr:spPr>
        <a:xfrm>
          <a:off x="15246428" y="132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113957</xdr:rowOff>
    </xdr:from>
    <xdr:to>
      <xdr:col>76</xdr:col>
      <xdr:colOff>165100</xdr:colOff>
      <xdr:row>79</xdr:row>
      <xdr:rowOff>44107</xdr:rowOff>
    </xdr:to>
    <xdr:sp macro="" textlink="">
      <xdr:nvSpPr>
        <xdr:cNvPr id="659" name="楕円 658"/>
        <xdr:cNvSpPr/>
      </xdr:nvSpPr>
      <xdr:spPr>
        <a:xfrm>
          <a:off x="14541500" y="134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35234</xdr:rowOff>
    </xdr:from>
    <xdr:ext cx="469744" cy="259045"/>
    <xdr:sp macro="" textlink="">
      <xdr:nvSpPr>
        <xdr:cNvPr id="660" name="テキスト ボックス 659"/>
        <xdr:cNvSpPr txBox="1"/>
      </xdr:nvSpPr>
      <xdr:spPr>
        <a:xfrm>
          <a:off x="14357428" y="135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87618</xdr:rowOff>
    </xdr:from>
    <xdr:to>
      <xdr:col>72</xdr:col>
      <xdr:colOff>38100</xdr:colOff>
      <xdr:row>79</xdr:row>
      <xdr:rowOff>17768</xdr:rowOff>
    </xdr:to>
    <xdr:sp macro="" textlink="">
      <xdr:nvSpPr>
        <xdr:cNvPr id="661" name="楕円 660"/>
        <xdr:cNvSpPr/>
      </xdr:nvSpPr>
      <xdr:spPr>
        <a:xfrm>
          <a:off x="13652500" y="134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8895</xdr:rowOff>
    </xdr:from>
    <xdr:ext cx="469744" cy="259045"/>
    <xdr:sp macro="" textlink="">
      <xdr:nvSpPr>
        <xdr:cNvPr id="662" name="テキスト ボックス 661"/>
        <xdr:cNvSpPr txBox="1"/>
      </xdr:nvSpPr>
      <xdr:spPr>
        <a:xfrm>
          <a:off x="13468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28257</xdr:rowOff>
    </xdr:from>
    <xdr:to>
      <xdr:col>67</xdr:col>
      <xdr:colOff>101600</xdr:colOff>
      <xdr:row>78</xdr:row>
      <xdr:rowOff>129857</xdr:rowOff>
    </xdr:to>
    <xdr:sp macro="" textlink="">
      <xdr:nvSpPr>
        <xdr:cNvPr id="663" name="楕円 662"/>
        <xdr:cNvSpPr/>
      </xdr:nvSpPr>
      <xdr:spPr>
        <a:xfrm>
          <a:off x="12763500" y="134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146384</xdr:rowOff>
    </xdr:from>
    <xdr:ext cx="534377" cy="259045"/>
    <xdr:sp macro="" textlink="">
      <xdr:nvSpPr>
        <xdr:cNvPr id="664" name="テキスト ボックス 663"/>
        <xdr:cNvSpPr txBox="1"/>
      </xdr:nvSpPr>
      <xdr:spPr>
        <a:xfrm>
          <a:off x="12547111" y="131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62902</xdr:rowOff>
    </xdr:from>
    <xdr:to>
      <xdr:col>85</xdr:col>
      <xdr:colOff>127000</xdr:colOff>
      <xdr:row>97</xdr:row>
      <xdr:rowOff>71349</xdr:rowOff>
    </xdr:to>
    <xdr:cxnSp macro="">
      <xdr:nvCxnSpPr>
        <xdr:cNvPr id="693" name="直線コネクタ 692"/>
        <xdr:cNvCxnSpPr/>
      </xdr:nvCxnSpPr>
      <xdr:spPr>
        <a:xfrm>
          <a:off x="15481300" y="16693552"/>
          <a:ext cx="8382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45563</xdr:rowOff>
    </xdr:from>
    <xdr:to>
      <xdr:col>81</xdr:col>
      <xdr:colOff>50800</xdr:colOff>
      <xdr:row>97</xdr:row>
      <xdr:rowOff>62902</xdr:rowOff>
    </xdr:to>
    <xdr:cxnSp macro="">
      <xdr:nvCxnSpPr>
        <xdr:cNvPr id="696" name="直線コネクタ 695"/>
        <xdr:cNvCxnSpPr/>
      </xdr:nvCxnSpPr>
      <xdr:spPr>
        <a:xfrm>
          <a:off x="14592300" y="16676213"/>
          <a:ext cx="889000" cy="1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2680</xdr:rowOff>
    </xdr:from>
    <xdr:to>
      <xdr:col>76</xdr:col>
      <xdr:colOff>114300</xdr:colOff>
      <xdr:row>97</xdr:row>
      <xdr:rowOff>45563</xdr:rowOff>
    </xdr:to>
    <xdr:cxnSp macro="">
      <xdr:nvCxnSpPr>
        <xdr:cNvPr id="699" name="直線コネクタ 698"/>
        <xdr:cNvCxnSpPr/>
      </xdr:nvCxnSpPr>
      <xdr:spPr>
        <a:xfrm>
          <a:off x="13703300" y="16633330"/>
          <a:ext cx="889000" cy="4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111080</xdr:rowOff>
    </xdr:from>
    <xdr:to>
      <xdr:col>71</xdr:col>
      <xdr:colOff>177800</xdr:colOff>
      <xdr:row>97</xdr:row>
      <xdr:rowOff>2680</xdr:rowOff>
    </xdr:to>
    <xdr:cxnSp macro="">
      <xdr:nvCxnSpPr>
        <xdr:cNvPr id="702" name="直線コネクタ 701"/>
        <xdr:cNvCxnSpPr/>
      </xdr:nvCxnSpPr>
      <xdr:spPr>
        <a:xfrm>
          <a:off x="12814300" y="16570280"/>
          <a:ext cx="889000" cy="6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20549</xdr:rowOff>
    </xdr:from>
    <xdr:to>
      <xdr:col>85</xdr:col>
      <xdr:colOff>177800</xdr:colOff>
      <xdr:row>97</xdr:row>
      <xdr:rowOff>122149</xdr:rowOff>
    </xdr:to>
    <xdr:sp macro="" textlink="">
      <xdr:nvSpPr>
        <xdr:cNvPr id="712" name="楕円 711"/>
        <xdr:cNvSpPr/>
      </xdr:nvSpPr>
      <xdr:spPr>
        <a:xfrm>
          <a:off x="162687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43426</xdr:rowOff>
    </xdr:from>
    <xdr:ext cx="534377" cy="259045"/>
    <xdr:sp macro="" textlink="">
      <xdr:nvSpPr>
        <xdr:cNvPr id="713" name="公債費該当値テキスト"/>
        <xdr:cNvSpPr txBox="1"/>
      </xdr:nvSpPr>
      <xdr:spPr>
        <a:xfrm>
          <a:off x="16370300" y="165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12102</xdr:rowOff>
    </xdr:from>
    <xdr:to>
      <xdr:col>81</xdr:col>
      <xdr:colOff>101600</xdr:colOff>
      <xdr:row>97</xdr:row>
      <xdr:rowOff>113702</xdr:rowOff>
    </xdr:to>
    <xdr:sp macro="" textlink="">
      <xdr:nvSpPr>
        <xdr:cNvPr id="714" name="楕円 713"/>
        <xdr:cNvSpPr/>
      </xdr:nvSpPr>
      <xdr:spPr>
        <a:xfrm>
          <a:off x="15430500" y="166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130229</xdr:rowOff>
    </xdr:from>
    <xdr:ext cx="534377" cy="259045"/>
    <xdr:sp macro="" textlink="">
      <xdr:nvSpPr>
        <xdr:cNvPr id="715" name="テキスト ボックス 714"/>
        <xdr:cNvSpPr txBox="1"/>
      </xdr:nvSpPr>
      <xdr:spPr>
        <a:xfrm>
          <a:off x="15214111" y="1641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166213</xdr:rowOff>
    </xdr:from>
    <xdr:to>
      <xdr:col>76</xdr:col>
      <xdr:colOff>165100</xdr:colOff>
      <xdr:row>97</xdr:row>
      <xdr:rowOff>96363</xdr:rowOff>
    </xdr:to>
    <xdr:sp macro="" textlink="">
      <xdr:nvSpPr>
        <xdr:cNvPr id="716" name="楕円 715"/>
        <xdr:cNvSpPr/>
      </xdr:nvSpPr>
      <xdr:spPr>
        <a:xfrm>
          <a:off x="14541500" y="166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112890</xdr:rowOff>
    </xdr:from>
    <xdr:ext cx="534377" cy="259045"/>
    <xdr:sp macro="" textlink="">
      <xdr:nvSpPr>
        <xdr:cNvPr id="717" name="テキスト ボックス 716"/>
        <xdr:cNvSpPr txBox="1"/>
      </xdr:nvSpPr>
      <xdr:spPr>
        <a:xfrm>
          <a:off x="14325111" y="164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123330</xdr:rowOff>
    </xdr:from>
    <xdr:to>
      <xdr:col>72</xdr:col>
      <xdr:colOff>38100</xdr:colOff>
      <xdr:row>97</xdr:row>
      <xdr:rowOff>53480</xdr:rowOff>
    </xdr:to>
    <xdr:sp macro="" textlink="">
      <xdr:nvSpPr>
        <xdr:cNvPr id="718" name="楕円 717"/>
        <xdr:cNvSpPr/>
      </xdr:nvSpPr>
      <xdr:spPr>
        <a:xfrm>
          <a:off x="13652500" y="165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70007</xdr:rowOff>
    </xdr:from>
    <xdr:ext cx="599010" cy="259045"/>
    <xdr:sp macro="" textlink="">
      <xdr:nvSpPr>
        <xdr:cNvPr id="719" name="テキスト ボックス 718"/>
        <xdr:cNvSpPr txBox="1"/>
      </xdr:nvSpPr>
      <xdr:spPr>
        <a:xfrm>
          <a:off x="13403795" y="163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60280</xdr:rowOff>
    </xdr:from>
    <xdr:to>
      <xdr:col>67</xdr:col>
      <xdr:colOff>101600</xdr:colOff>
      <xdr:row>96</xdr:row>
      <xdr:rowOff>161880</xdr:rowOff>
    </xdr:to>
    <xdr:sp macro="" textlink="">
      <xdr:nvSpPr>
        <xdr:cNvPr id="720" name="楕円 719"/>
        <xdr:cNvSpPr/>
      </xdr:nvSpPr>
      <xdr:spPr>
        <a:xfrm>
          <a:off x="12763500" y="165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6957</xdr:rowOff>
    </xdr:from>
    <xdr:ext cx="599010" cy="259045"/>
    <xdr:sp macro="" textlink="">
      <xdr:nvSpPr>
        <xdr:cNvPr id="721" name="テキスト ボックス 720"/>
        <xdr:cNvSpPr txBox="1"/>
      </xdr:nvSpPr>
      <xdr:spPr>
        <a:xfrm>
          <a:off x="12514795" y="1629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98323</xdr:rowOff>
    </xdr:from>
    <xdr:to>
      <xdr:col>102</xdr:col>
      <xdr:colOff>114300</xdr:colOff>
      <xdr:row>38</xdr:row>
      <xdr:rowOff>25400</xdr:rowOff>
    </xdr:to>
    <xdr:cxnSp macro="">
      <xdr:nvCxnSpPr>
        <xdr:cNvPr id="755" name="直線コネクタ 754"/>
        <xdr:cNvCxnSpPr/>
      </xdr:nvCxnSpPr>
      <xdr:spPr>
        <a:xfrm>
          <a:off x="18656300" y="5413273"/>
          <a:ext cx="889000" cy="11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47523</xdr:rowOff>
    </xdr:from>
    <xdr:to>
      <xdr:col>98</xdr:col>
      <xdr:colOff>38100</xdr:colOff>
      <xdr:row>31</xdr:row>
      <xdr:rowOff>149123</xdr:rowOff>
    </xdr:to>
    <xdr:sp macro="" textlink="">
      <xdr:nvSpPr>
        <xdr:cNvPr id="773" name="楕円 772"/>
        <xdr:cNvSpPr/>
      </xdr:nvSpPr>
      <xdr:spPr>
        <a:xfrm>
          <a:off x="18605500" y="53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165650</xdr:rowOff>
    </xdr:from>
    <xdr:ext cx="534377" cy="259045"/>
    <xdr:sp macro="" textlink="">
      <xdr:nvSpPr>
        <xdr:cNvPr id="774" name="テキスト ボックス 773"/>
        <xdr:cNvSpPr txBox="1"/>
      </xdr:nvSpPr>
      <xdr:spPr>
        <a:xfrm>
          <a:off x="18389111" y="51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総務費は住民一人あたり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１０２，９１５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円となっており、将来的な公共施設の整備・修繕・更新等に備え、公共施設整備基金への積立を行ったことが要因である。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衛生費が５６，６１７円と類似団体平均より３，２４１円高くなっている。これは、子ども医療費の現物給付化に伴い医療費の増加が主な要因である。また、教育費も６８，３３２円と類似団体平均より７，８８６円高くなっている。これは、小学校空調設備の整備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スポーツ施設の改修を行ったことが主な要因である。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４９，７５１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円と類似団体平均より１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円高くなっている。これは、本市の基幹産業である農業施策の充実を図るために事業を推進した結果である。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財政調整基金には、決算剰余金の１／２以上の積み立てを毎年度実施しており、平成２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年度末現在高は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実質収支額は平成２０年度以降黒字で、主な要因として国の経済対策事業により施設の大規模改修等が起債発行や基金の取り崩しを行わず実施でき、市の負担が軽減されたことが挙げられる。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普通交付税が一本算定になるため、一般財源の確保が厳しくなることは明らかで、財政調整基金をはじめとする各種基金の運用による財政運営が求められるため、歳入歳出のバランスを重視し、赤字に陥ることのないように適正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連結実質赤字比率については、一般会計及び特別会計において黒字であり、赤字比率は発生していない。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Ｈ２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２６．９７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％であり、対前年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％（Ｈ２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した主な要因は、分母である標準財政規模が対前年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５４１，５８０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、分子である「一般会計」と「一般会計及び公営企業以外の特別会計」の実質収支額、「公営企業会計（法適、非適）」の資金剰余額の合算額が対前年</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３３３，１８１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８．８９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増加したことである。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一般会計においては普通交付税の一本算定による影響を含めて、一般財源の確保が厳しい状況となる見込みであることから、各特別会計においては一般会計からの基準外繰出金に頼ることなく、料金改定も含めた適正な企業経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26665833</v>
      </c>
      <c r="BO4" s="410"/>
      <c r="BP4" s="410"/>
      <c r="BQ4" s="410"/>
      <c r="BR4" s="410"/>
      <c r="BS4" s="410"/>
      <c r="BT4" s="410"/>
      <c r="BU4" s="411"/>
      <c r="BV4" s="409">
        <v>26730644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9.1</v>
      </c>
      <c r="CU4" s="416"/>
      <c r="CV4" s="416"/>
      <c r="CW4" s="416"/>
      <c r="CX4" s="416"/>
      <c r="CY4" s="416"/>
      <c r="CZ4" s="416"/>
      <c r="DA4" s="417"/>
      <c r="DB4" s="415">
        <v>6.2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24941385</v>
      </c>
      <c r="BO5" s="447"/>
      <c r="BP5" s="447"/>
      <c r="BQ5" s="447"/>
      <c r="BR5" s="447"/>
      <c r="BS5" s="447"/>
      <c r="BT5" s="447"/>
      <c r="BU5" s="448"/>
      <c r="BV5" s="446">
        <v>24612361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89.1</v>
      </c>
      <c r="CU5" s="444"/>
      <c r="CV5" s="444"/>
      <c r="CW5" s="444"/>
      <c r="CX5" s="444"/>
      <c r="CY5" s="444"/>
      <c r="CZ5" s="444"/>
      <c r="DA5" s="445"/>
      <c r="DB5" s="443">
        <v>85.7</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1724448</v>
      </c>
      <c r="BO6" s="447"/>
      <c r="BP6" s="447"/>
      <c r="BQ6" s="447"/>
      <c r="BR6" s="447"/>
      <c r="BS6" s="447"/>
      <c r="BT6" s="447"/>
      <c r="BU6" s="448"/>
      <c r="BV6" s="446">
        <v>2118283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92.7</v>
      </c>
      <c r="CU6" s="484"/>
      <c r="CV6" s="484"/>
      <c r="CW6" s="484"/>
      <c r="CX6" s="484"/>
      <c r="CY6" s="484"/>
      <c r="CZ6" s="484"/>
      <c r="DA6" s="485"/>
      <c r="DB6" s="483">
        <v>88.5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341270</v>
      </c>
      <c r="BO7" s="447"/>
      <c r="BP7" s="447"/>
      <c r="BQ7" s="447"/>
      <c r="BR7" s="447"/>
      <c r="BS7" s="447"/>
      <c r="BT7" s="447"/>
      <c r="BU7" s="448"/>
      <c r="BV7" s="446">
        <v>1140345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15123143</v>
      </c>
      <c r="CU7" s="447"/>
      <c r="CV7" s="447"/>
      <c r="CW7" s="447"/>
      <c r="CX7" s="447"/>
      <c r="CY7" s="447"/>
      <c r="CZ7" s="447"/>
      <c r="DA7" s="448"/>
      <c r="DB7" s="446">
        <v>15664723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1383178</v>
      </c>
      <c r="BO8" s="447"/>
      <c r="BP8" s="447"/>
      <c r="BQ8" s="447"/>
      <c r="BR8" s="447"/>
      <c r="BS8" s="447"/>
      <c r="BT8" s="447"/>
      <c r="BU8" s="448"/>
      <c r="BV8" s="446">
        <v>977938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36584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405240</v>
      </c>
      <c r="BO9" s="447"/>
      <c r="BP9" s="447"/>
      <c r="BQ9" s="447"/>
      <c r="BR9" s="447"/>
      <c r="BS9" s="447"/>
      <c r="BT9" s="447"/>
      <c r="BU9" s="448"/>
      <c r="BV9" s="446">
        <v>-119620</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16.5</v>
      </c>
      <c r="CU9" s="444"/>
      <c r="CV9" s="444"/>
      <c r="CW9" s="444"/>
      <c r="CX9" s="444"/>
      <c r="CY9" s="444"/>
      <c r="CZ9" s="444"/>
      <c r="DA9" s="445"/>
      <c r="DB9" s="443">
        <v>16.2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39452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8137</v>
      </c>
      <c r="BO10" s="447"/>
      <c r="BP10" s="447"/>
      <c r="BQ10" s="447"/>
      <c r="BR10" s="447"/>
      <c r="BS10" s="447"/>
      <c r="BT10" s="447"/>
      <c r="BU10" s="448"/>
      <c r="BV10" s="446">
        <v>8406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36824</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300000</v>
      </c>
      <c r="BO12" s="447"/>
      <c r="BP12" s="447"/>
      <c r="BQ12" s="447"/>
      <c r="BR12" s="447"/>
      <c r="BS12" s="447"/>
      <c r="BT12" s="447"/>
      <c r="BU12" s="448"/>
      <c r="BV12" s="446">
        <v>1350000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36614</v>
      </c>
      <c r="S13" s="528"/>
      <c r="T13" s="528"/>
      <c r="U13" s="528"/>
      <c r="V13" s="529"/>
      <c r="W13" s="462" t="s">
        <v>132</v>
      </c>
      <c r="X13" s="463"/>
      <c r="Y13" s="463"/>
      <c r="Z13" s="463"/>
      <c r="AA13" s="463"/>
      <c r="AB13" s="453"/>
      <c r="AC13" s="497">
        <v>3576</v>
      </c>
      <c r="AD13" s="498"/>
      <c r="AE13" s="498"/>
      <c r="AF13" s="498"/>
      <c r="AG13" s="537"/>
      <c r="AH13" s="497">
        <v>3849</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113377</v>
      </c>
      <c r="BO13" s="447"/>
      <c r="BP13" s="447"/>
      <c r="BQ13" s="447"/>
      <c r="BR13" s="447"/>
      <c r="BS13" s="447"/>
      <c r="BT13" s="447"/>
      <c r="BU13" s="448"/>
      <c r="BV13" s="446">
        <v>-1461214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4.8</v>
      </c>
      <c r="CU13" s="444"/>
      <c r="CV13" s="444"/>
      <c r="CW13" s="444"/>
      <c r="CX13" s="444"/>
      <c r="CY13" s="444"/>
      <c r="CZ13" s="444"/>
      <c r="DA13" s="445"/>
      <c r="DB13" s="443">
        <v>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37505</v>
      </c>
      <c r="S14" s="528"/>
      <c r="T14" s="528"/>
      <c r="U14" s="528"/>
      <c r="V14" s="529"/>
      <c r="W14" s="436"/>
      <c r="X14" s="437"/>
      <c r="Y14" s="437"/>
      <c r="Z14" s="437"/>
      <c r="AA14" s="437"/>
      <c r="AB14" s="426"/>
      <c r="AC14" s="530">
        <v>21.2</v>
      </c>
      <c r="AD14" s="531"/>
      <c r="AE14" s="531"/>
      <c r="AF14" s="531"/>
      <c r="AG14" s="532"/>
      <c r="AH14" s="530">
        <v>21.5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37316</v>
      </c>
      <c r="S15" s="528"/>
      <c r="T15" s="528"/>
      <c r="U15" s="528"/>
      <c r="V15" s="529"/>
      <c r="W15" s="462" t="s">
        <v>139</v>
      </c>
      <c r="X15" s="463"/>
      <c r="Y15" s="463"/>
      <c r="Z15" s="463"/>
      <c r="AA15" s="463"/>
      <c r="AB15" s="453"/>
      <c r="AC15" s="497">
        <v>3168</v>
      </c>
      <c r="AD15" s="498"/>
      <c r="AE15" s="498"/>
      <c r="AF15" s="498"/>
      <c r="AG15" s="537"/>
      <c r="AH15" s="497">
        <v>3565</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3496894</v>
      </c>
      <c r="BO15" s="410"/>
      <c r="BP15" s="410"/>
      <c r="BQ15" s="410"/>
      <c r="BR15" s="410"/>
      <c r="BS15" s="410"/>
      <c r="BT15" s="410"/>
      <c r="BU15" s="411"/>
      <c r="BV15" s="409">
        <v>3406557</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18.8</v>
      </c>
      <c r="AD16" s="531"/>
      <c r="AE16" s="531"/>
      <c r="AF16" s="531"/>
      <c r="AG16" s="532"/>
      <c r="AH16" s="530">
        <v>19.899999999999999</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12760872</v>
      </c>
      <c r="BO16" s="447"/>
      <c r="BP16" s="447"/>
      <c r="BQ16" s="447"/>
      <c r="BR16" s="447"/>
      <c r="BS16" s="447"/>
      <c r="BT16" s="447"/>
      <c r="BU16" s="448"/>
      <c r="BV16" s="446">
        <v>12808592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10139</v>
      </c>
      <c r="AD17" s="498"/>
      <c r="AE17" s="498"/>
      <c r="AF17" s="498"/>
      <c r="AG17" s="537"/>
      <c r="AH17" s="497">
        <v>10476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4371911</v>
      </c>
      <c r="BO17" s="447"/>
      <c r="BP17" s="447"/>
      <c r="BQ17" s="447"/>
      <c r="BR17" s="447"/>
      <c r="BS17" s="447"/>
      <c r="BT17" s="447"/>
      <c r="BU17" s="448"/>
      <c r="BV17" s="446">
        <v>4236172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603.14</v>
      </c>
      <c r="M18" s="559"/>
      <c r="N18" s="559"/>
      <c r="O18" s="559"/>
      <c r="P18" s="559"/>
      <c r="Q18" s="559"/>
      <c r="R18" s="560"/>
      <c r="S18" s="560"/>
      <c r="T18" s="560"/>
      <c r="U18" s="560"/>
      <c r="V18" s="561"/>
      <c r="W18" s="464"/>
      <c r="X18" s="465"/>
      <c r="Y18" s="465"/>
      <c r="Z18" s="465"/>
      <c r="AA18" s="465"/>
      <c r="AB18" s="456"/>
      <c r="AC18" s="562">
        <v>60.1</v>
      </c>
      <c r="AD18" s="563"/>
      <c r="AE18" s="563"/>
      <c r="AF18" s="563"/>
      <c r="AG18" s="564"/>
      <c r="AH18" s="562">
        <v>58.6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13562197</v>
      </c>
      <c r="BO18" s="447"/>
      <c r="BP18" s="447"/>
      <c r="BQ18" s="447"/>
      <c r="BR18" s="447"/>
      <c r="BS18" s="447"/>
      <c r="BT18" s="447"/>
      <c r="BU18" s="448"/>
      <c r="BV18" s="446">
        <v>13406041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61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17651766</v>
      </c>
      <c r="BO19" s="447"/>
      <c r="BP19" s="447"/>
      <c r="BQ19" s="447"/>
      <c r="BR19" s="447"/>
      <c r="BS19" s="447"/>
      <c r="BT19" s="447"/>
      <c r="BU19" s="448"/>
      <c r="BV19" s="446">
        <v>18733511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14326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23247461</v>
      </c>
      <c r="BO23" s="447"/>
      <c r="BP23" s="447"/>
      <c r="BQ23" s="447"/>
      <c r="BR23" s="447"/>
      <c r="BS23" s="447"/>
      <c r="BT23" s="447"/>
      <c r="BU23" s="448"/>
      <c r="BV23" s="446">
        <v>24696258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6576</v>
      </c>
      <c r="R24" s="498"/>
      <c r="S24" s="498"/>
      <c r="T24" s="498"/>
      <c r="U24" s="498"/>
      <c r="V24" s="537"/>
      <c r="W24" s="596"/>
      <c r="X24" s="584"/>
      <c r="Y24" s="585"/>
      <c r="Z24" s="496" t="s">
        <v>163</v>
      </c>
      <c r="AA24" s="476"/>
      <c r="AB24" s="476"/>
      <c r="AC24" s="476"/>
      <c r="AD24" s="476"/>
      <c r="AE24" s="476"/>
      <c r="AF24" s="476"/>
      <c r="AG24" s="477"/>
      <c r="AH24" s="497">
        <v>476</v>
      </c>
      <c r="AI24" s="498"/>
      <c r="AJ24" s="498"/>
      <c r="AK24" s="498"/>
      <c r="AL24" s="537"/>
      <c r="AM24" s="497">
        <v>1626968</v>
      </c>
      <c r="AN24" s="498"/>
      <c r="AO24" s="498"/>
      <c r="AP24" s="498"/>
      <c r="AQ24" s="498"/>
      <c r="AR24" s="537"/>
      <c r="AS24" s="497">
        <v>3418</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17835442</v>
      </c>
      <c r="BO24" s="447"/>
      <c r="BP24" s="447"/>
      <c r="BQ24" s="447"/>
      <c r="BR24" s="447"/>
      <c r="BS24" s="447"/>
      <c r="BT24" s="447"/>
      <c r="BU24" s="448"/>
      <c r="BV24" s="446">
        <v>18622173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5593</v>
      </c>
      <c r="R25" s="498"/>
      <c r="S25" s="498"/>
      <c r="T25" s="498"/>
      <c r="U25" s="498"/>
      <c r="V25" s="537"/>
      <c r="W25" s="596"/>
      <c r="X25" s="584"/>
      <c r="Y25" s="585"/>
      <c r="Z25" s="496" t="s">
        <v>166</v>
      </c>
      <c r="AA25" s="476"/>
      <c r="AB25" s="476"/>
      <c r="AC25" s="476"/>
      <c r="AD25" s="476"/>
      <c r="AE25" s="476"/>
      <c r="AF25" s="476"/>
      <c r="AG25" s="477"/>
      <c r="AH25" s="497">
        <v>85</v>
      </c>
      <c r="AI25" s="498"/>
      <c r="AJ25" s="498"/>
      <c r="AK25" s="498"/>
      <c r="AL25" s="537"/>
      <c r="AM25" s="497">
        <v>244460</v>
      </c>
      <c r="AN25" s="498"/>
      <c r="AO25" s="498"/>
      <c r="AP25" s="498"/>
      <c r="AQ25" s="498"/>
      <c r="AR25" s="537"/>
      <c r="AS25" s="497">
        <v>2876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324029</v>
      </c>
      <c r="BO25" s="410"/>
      <c r="BP25" s="410"/>
      <c r="BQ25" s="410"/>
      <c r="BR25" s="410"/>
      <c r="BS25" s="410"/>
      <c r="BT25" s="410"/>
      <c r="BU25" s="411"/>
      <c r="BV25" s="409">
        <v>546250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5175</v>
      </c>
      <c r="R26" s="498"/>
      <c r="S26" s="498"/>
      <c r="T26" s="498"/>
      <c r="U26" s="498"/>
      <c r="V26" s="537"/>
      <c r="W26" s="596"/>
      <c r="X26" s="584"/>
      <c r="Y26" s="585"/>
      <c r="Z26" s="496" t="s">
        <v>169</v>
      </c>
      <c r="AA26" s="606"/>
      <c r="AB26" s="606"/>
      <c r="AC26" s="606"/>
      <c r="AD26" s="606"/>
      <c r="AE26" s="606"/>
      <c r="AF26" s="606"/>
      <c r="AG26" s="607"/>
      <c r="AH26" s="497">
        <v>29</v>
      </c>
      <c r="AI26" s="498"/>
      <c r="AJ26" s="498"/>
      <c r="AK26" s="498"/>
      <c r="AL26" s="537"/>
      <c r="AM26" s="497">
        <v>110490</v>
      </c>
      <c r="AN26" s="498"/>
      <c r="AO26" s="498"/>
      <c r="AP26" s="498"/>
      <c r="AQ26" s="498"/>
      <c r="AR26" s="537"/>
      <c r="AS26" s="497">
        <v>3810</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3790</v>
      </c>
      <c r="R27" s="498"/>
      <c r="S27" s="498"/>
      <c r="T27" s="498"/>
      <c r="U27" s="498"/>
      <c r="V27" s="537"/>
      <c r="W27" s="596"/>
      <c r="X27" s="584"/>
      <c r="Y27" s="585"/>
      <c r="Z27" s="496" t="s">
        <v>174</v>
      </c>
      <c r="AA27" s="476"/>
      <c r="AB27" s="476"/>
      <c r="AC27" s="476"/>
      <c r="AD27" s="476"/>
      <c r="AE27" s="476"/>
      <c r="AF27" s="476"/>
      <c r="AG27" s="477"/>
      <c r="AH27" s="497">
        <v>14</v>
      </c>
      <c r="AI27" s="498"/>
      <c r="AJ27" s="498"/>
      <c r="AK27" s="498"/>
      <c r="AL27" s="537"/>
      <c r="AM27" s="497">
        <v>54001</v>
      </c>
      <c r="AN27" s="498"/>
      <c r="AO27" s="498"/>
      <c r="AP27" s="498"/>
      <c r="AQ27" s="498"/>
      <c r="AR27" s="537"/>
      <c r="AS27" s="497">
        <v>3857</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570630</v>
      </c>
      <c r="BO27" s="620"/>
      <c r="BP27" s="620"/>
      <c r="BQ27" s="620"/>
      <c r="BR27" s="620"/>
      <c r="BS27" s="620"/>
      <c r="BT27" s="620"/>
      <c r="BU27" s="621"/>
      <c r="BV27" s="619">
        <v>570630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3400</v>
      </c>
      <c r="R28" s="498"/>
      <c r="S28" s="498"/>
      <c r="T28" s="498"/>
      <c r="U28" s="498"/>
      <c r="V28" s="537"/>
      <c r="W28" s="596"/>
      <c r="X28" s="584"/>
      <c r="Y28" s="585"/>
      <c r="Z28" s="496" t="s">
        <v>177</v>
      </c>
      <c r="AA28" s="476"/>
      <c r="AB28" s="476"/>
      <c r="AC28" s="476"/>
      <c r="AD28" s="476"/>
      <c r="AE28" s="476"/>
      <c r="AF28" s="476"/>
      <c r="AG28" s="477"/>
      <c r="AH28" s="497" t="s">
        <v>178</v>
      </c>
      <c r="AI28" s="498"/>
      <c r="AJ28" s="498"/>
      <c r="AK28" s="498"/>
      <c r="AL28" s="537"/>
      <c r="AM28" s="497" t="s">
        <v>130</v>
      </c>
      <c r="AN28" s="498"/>
      <c r="AO28" s="498"/>
      <c r="AP28" s="498"/>
      <c r="AQ28" s="498"/>
      <c r="AR28" s="537"/>
      <c r="AS28" s="497" t="s">
        <v>179</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6172912</v>
      </c>
      <c r="BO28" s="410"/>
      <c r="BP28" s="410"/>
      <c r="BQ28" s="410"/>
      <c r="BR28" s="410"/>
      <c r="BS28" s="410"/>
      <c r="BT28" s="410"/>
      <c r="BU28" s="411"/>
      <c r="BV28" s="409">
        <v>5975805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20</v>
      </c>
      <c r="M29" s="498"/>
      <c r="N29" s="498"/>
      <c r="O29" s="498"/>
      <c r="P29" s="537"/>
      <c r="Q29" s="497">
        <v>3210</v>
      </c>
      <c r="R29" s="498"/>
      <c r="S29" s="498"/>
      <c r="T29" s="498"/>
      <c r="U29" s="498"/>
      <c r="V29" s="537"/>
      <c r="W29" s="597"/>
      <c r="X29" s="598"/>
      <c r="Y29" s="599"/>
      <c r="Z29" s="496" t="s">
        <v>182</v>
      </c>
      <c r="AA29" s="476"/>
      <c r="AB29" s="476"/>
      <c r="AC29" s="476"/>
      <c r="AD29" s="476"/>
      <c r="AE29" s="476"/>
      <c r="AF29" s="476"/>
      <c r="AG29" s="477"/>
      <c r="AH29" s="497">
        <v>490</v>
      </c>
      <c r="AI29" s="498"/>
      <c r="AJ29" s="498"/>
      <c r="AK29" s="498"/>
      <c r="AL29" s="537"/>
      <c r="AM29" s="497">
        <v>1680969</v>
      </c>
      <c r="AN29" s="498"/>
      <c r="AO29" s="498"/>
      <c r="AP29" s="498"/>
      <c r="AQ29" s="498"/>
      <c r="AR29" s="537"/>
      <c r="AS29" s="497">
        <v>3431</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1806632</v>
      </c>
      <c r="BO29" s="447"/>
      <c r="BP29" s="447"/>
      <c r="BQ29" s="447"/>
      <c r="BR29" s="447"/>
      <c r="BS29" s="447"/>
      <c r="BT29" s="447"/>
      <c r="BU29" s="448"/>
      <c r="BV29" s="446">
        <v>1802502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100.5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11431880</v>
      </c>
      <c r="BO30" s="620"/>
      <c r="BP30" s="620"/>
      <c r="BQ30" s="620"/>
      <c r="BR30" s="620"/>
      <c r="BS30" s="620"/>
      <c r="BT30" s="620"/>
      <c r="BU30" s="621"/>
      <c r="BV30" s="619">
        <v>11580496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191</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上水道特別会計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農業集落排水特別会計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大分県退職手当組合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豊後大野市土地開発公社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病院事業特別会計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公共下水道特別会計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大分県消防補償等組合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豊後大野市農林業振興公社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浄化槽施設特別会計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大分県交通災害共済組合（交通災害共済事業会計）</v>
      </c>
      <c r="BZ36" s="633"/>
      <c r="CA36" s="633"/>
      <c r="CB36" s="633"/>
      <c r="CC36" s="633"/>
      <c r="CD36" s="633"/>
      <c r="CE36" s="633"/>
      <c r="CF36" s="633"/>
      <c r="CG36" s="633"/>
      <c r="CH36" s="633"/>
      <c r="CI36" s="633"/>
      <c r="CJ36" s="633"/>
      <c r="CK36" s="633"/>
      <c r="CL36" s="633"/>
      <c r="CM36" s="633"/>
      <c r="CN36" s="193"/>
      <c r="CO36" s="632">
        <f t="shared" si="3"/>
        <v>20</v>
      </c>
      <c r="CP36" s="632"/>
      <c r="CQ36" s="633" t="str">
        <f>IF('各会計、関係団体の財政状況及び健全化判断比率'!BS9="","",'各会計、関係団体の財政状況及び健全化判断比率'!BS9)</f>
        <v>ぶんごおおのエナジー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IF('各会計、関係団体の財政状況及び健全化判断比率'!B36="","",'各会計、関係団体の財政状況及び健全化判断比率'!B36)</f>
        <v>簡易水道特別会計</v>
      </c>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大分県市町村会館管理組合</v>
      </c>
      <c r="BZ37" s="633"/>
      <c r="CA37" s="633"/>
      <c r="CB37" s="633"/>
      <c r="CC37" s="633"/>
      <c r="CD37" s="633"/>
      <c r="CE37" s="633"/>
      <c r="CF37" s="633"/>
      <c r="CG37" s="633"/>
      <c r="CH37" s="633"/>
      <c r="CI37" s="633"/>
      <c r="CJ37" s="633"/>
      <c r="CK37" s="633"/>
      <c r="CL37" s="633"/>
      <c r="CM37" s="633"/>
      <c r="CN37" s="193"/>
      <c r="CO37" s="632">
        <f t="shared" si="3"/>
        <v>21</v>
      </c>
      <c r="CP37" s="632"/>
      <c r="CQ37" s="633" t="str">
        <f>IF('各会計、関係団体の財政状況及び健全化判断比率'!BS10="","",'各会計、関係団体の財政状況及び健全化判断比率'!BS10)</f>
        <v>大分県農業農村振興公社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11</v>
      </c>
      <c r="BF38" s="632"/>
      <c r="BG38" s="633" t="str">
        <f>IF('各会計、関係団体の財政状況及び健全化判断比率'!B37="","",'各会計、関係団体の財政状況及び健全化判断比率'!B37)</f>
        <v>太陽光発電事業特別会計</v>
      </c>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大分県後期高齢者医療広域連合（普通会計）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大分県後期高齢者医療広域連合（後期高齢者医療事業会計）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VoeUEhelFBzrsKyvVk6n9xKclLqTGWG9HJwmpYiNmEhDTrnr3dfL3EyCTfHf890rWdAPIdTQH3iuVXzhm+7XQ==" saltValue="B0KGtgJchpnaEDoIxfY6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10.09</v>
      </c>
      <c r="G34" s="33">
        <v>10.51</v>
      </c>
      <c r="H34" s="33">
        <v>10.82</v>
      </c>
      <c r="I34" s="33">
        <v>10.87</v>
      </c>
      <c r="J34" s="34">
        <v>9.39</v>
      </c>
      <c r="K34" s="22"/>
      <c r="L34" s="22"/>
      <c r="M34" s="22"/>
      <c r="N34" s="22"/>
      <c r="O34" s="22"/>
      <c r="P34" s="22"/>
    </row>
    <row r="35" spans="1:16" ht="39" customHeight="1" x14ac:dyDescent="0.15">
      <c r="A35" s="22"/>
      <c r="B35" s="35"/>
      <c r="C35" s="1218" t="s">
        <v>556</v>
      </c>
      <c r="D35" s="1219"/>
      <c r="E35" s="1220"/>
      <c r="F35" s="36">
        <v>6.83</v>
      </c>
      <c r="G35" s="37">
        <v>6.93</v>
      </c>
      <c r="H35" s="37">
        <v>6.68</v>
      </c>
      <c r="I35" s="37">
        <v>6.24</v>
      </c>
      <c r="J35" s="38">
        <v>9.14</v>
      </c>
      <c r="K35" s="22"/>
      <c r="L35" s="22"/>
      <c r="M35" s="22"/>
      <c r="N35" s="22"/>
      <c r="O35" s="22"/>
      <c r="P35" s="22"/>
    </row>
    <row r="36" spans="1:16" ht="39" customHeight="1" x14ac:dyDescent="0.15">
      <c r="A36" s="22"/>
      <c r="B36" s="35"/>
      <c r="C36" s="1218" t="s">
        <v>557</v>
      </c>
      <c r="D36" s="1219"/>
      <c r="E36" s="1220"/>
      <c r="F36" s="36">
        <v>2.94</v>
      </c>
      <c r="G36" s="37">
        <v>3.08</v>
      </c>
      <c r="H36" s="37">
        <v>3.29</v>
      </c>
      <c r="I36" s="37">
        <v>3.72</v>
      </c>
      <c r="J36" s="38">
        <v>4.03</v>
      </c>
      <c r="K36" s="22"/>
      <c r="L36" s="22"/>
      <c r="M36" s="22"/>
      <c r="N36" s="22"/>
      <c r="O36" s="22"/>
      <c r="P36" s="22"/>
    </row>
    <row r="37" spans="1:16" ht="39" customHeight="1" x14ac:dyDescent="0.15">
      <c r="A37" s="22"/>
      <c r="B37" s="35"/>
      <c r="C37" s="1218" t="s">
        <v>558</v>
      </c>
      <c r="D37" s="1219"/>
      <c r="E37" s="1220"/>
      <c r="F37" s="36">
        <v>0.9</v>
      </c>
      <c r="G37" s="37">
        <v>0.71</v>
      </c>
      <c r="H37" s="37">
        <v>0.93</v>
      </c>
      <c r="I37" s="37">
        <v>1.91</v>
      </c>
      <c r="J37" s="38">
        <v>3.02</v>
      </c>
      <c r="K37" s="22"/>
      <c r="L37" s="22"/>
      <c r="M37" s="22"/>
      <c r="N37" s="22"/>
      <c r="O37" s="22"/>
      <c r="P37" s="22"/>
    </row>
    <row r="38" spans="1:16" ht="39" customHeight="1" x14ac:dyDescent="0.15">
      <c r="A38" s="22"/>
      <c r="B38" s="35"/>
      <c r="C38" s="1218" t="s">
        <v>559</v>
      </c>
      <c r="D38" s="1219"/>
      <c r="E38" s="1220"/>
      <c r="F38" s="36">
        <v>0.86</v>
      </c>
      <c r="G38" s="37">
        <v>1.6</v>
      </c>
      <c r="H38" s="37">
        <v>0.76</v>
      </c>
      <c r="I38" s="37">
        <v>0.77</v>
      </c>
      <c r="J38" s="38">
        <v>0.76</v>
      </c>
      <c r="K38" s="22"/>
      <c r="L38" s="22"/>
      <c r="M38" s="22"/>
      <c r="N38" s="22"/>
      <c r="O38" s="22"/>
      <c r="P38" s="22"/>
    </row>
    <row r="39" spans="1:16" ht="39" customHeight="1" x14ac:dyDescent="0.15">
      <c r="A39" s="22"/>
      <c r="B39" s="35"/>
      <c r="C39" s="1218" t="s">
        <v>560</v>
      </c>
      <c r="D39" s="1219"/>
      <c r="E39" s="1220"/>
      <c r="F39" s="36">
        <v>0.11</v>
      </c>
      <c r="G39" s="37">
        <v>0.12</v>
      </c>
      <c r="H39" s="37">
        <v>0.12</v>
      </c>
      <c r="I39" s="37">
        <v>0.06</v>
      </c>
      <c r="J39" s="38">
        <v>0.24</v>
      </c>
      <c r="K39" s="22"/>
      <c r="L39" s="22"/>
      <c r="M39" s="22"/>
      <c r="N39" s="22"/>
      <c r="O39" s="22"/>
      <c r="P39" s="22"/>
    </row>
    <row r="40" spans="1:16" ht="39" customHeight="1" x14ac:dyDescent="0.15">
      <c r="A40" s="22"/>
      <c r="B40" s="35"/>
      <c r="C40" s="1218" t="s">
        <v>561</v>
      </c>
      <c r="D40" s="1219"/>
      <c r="E40" s="1220"/>
      <c r="F40" s="36">
        <v>0.03</v>
      </c>
      <c r="G40" s="37">
        <v>0</v>
      </c>
      <c r="H40" s="37">
        <v>0.02</v>
      </c>
      <c r="I40" s="37">
        <v>0.06</v>
      </c>
      <c r="J40" s="38">
        <v>0.14000000000000001</v>
      </c>
      <c r="K40" s="22"/>
      <c r="L40" s="22"/>
      <c r="M40" s="22"/>
      <c r="N40" s="22"/>
      <c r="O40" s="22"/>
      <c r="P40" s="22"/>
    </row>
    <row r="41" spans="1:16" ht="39" customHeight="1" x14ac:dyDescent="0.15">
      <c r="A41" s="22"/>
      <c r="B41" s="35"/>
      <c r="C41" s="1218" t="s">
        <v>562</v>
      </c>
      <c r="D41" s="1219"/>
      <c r="E41" s="1220"/>
      <c r="F41" s="36">
        <v>0.49</v>
      </c>
      <c r="G41" s="37">
        <v>0.11</v>
      </c>
      <c r="H41" s="37">
        <v>0.17</v>
      </c>
      <c r="I41" s="37">
        <v>0.2</v>
      </c>
      <c r="J41" s="38">
        <v>0.12</v>
      </c>
      <c r="K41" s="22"/>
      <c r="L41" s="22"/>
      <c r="M41" s="22"/>
      <c r="N41" s="22"/>
      <c r="O41" s="22"/>
      <c r="P41" s="22"/>
    </row>
    <row r="42" spans="1:16" ht="39" customHeight="1" x14ac:dyDescent="0.15">
      <c r="A42" s="22"/>
      <c r="B42" s="39"/>
      <c r="C42" s="1218" t="s">
        <v>563</v>
      </c>
      <c r="D42" s="1219"/>
      <c r="E42" s="1220"/>
      <c r="F42" s="36" t="s">
        <v>506</v>
      </c>
      <c r="G42" s="37" t="s">
        <v>506</v>
      </c>
      <c r="H42" s="37" t="s">
        <v>506</v>
      </c>
      <c r="I42" s="37" t="s">
        <v>506</v>
      </c>
      <c r="J42" s="38" t="s">
        <v>506</v>
      </c>
      <c r="K42" s="22"/>
      <c r="L42" s="22"/>
      <c r="M42" s="22"/>
      <c r="N42" s="22"/>
      <c r="O42" s="22"/>
      <c r="P42" s="22"/>
    </row>
    <row r="43" spans="1:16" ht="39" customHeight="1" thickBot="1" x14ac:dyDescent="0.2">
      <c r="A43" s="22"/>
      <c r="B43" s="40"/>
      <c r="C43" s="1221" t="s">
        <v>564</v>
      </c>
      <c r="D43" s="1222"/>
      <c r="E43" s="1223"/>
      <c r="F43" s="41">
        <v>0.05</v>
      </c>
      <c r="G43" s="42">
        <v>0.06</v>
      </c>
      <c r="H43" s="42">
        <v>0.06</v>
      </c>
      <c r="I43" s="42">
        <v>0.04</v>
      </c>
      <c r="J43" s="43">
        <v>0.09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SDIvYPWiF3P1++pt9dl/LMx03in6o/ZLB9mFGQwoS+JslkHFS1lxwYDyMGEF+D8pVvUUxM8rG1RsIurDa8JGw==" saltValue="uiQQFCy/XWYmNVUf7UGQ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4087</v>
      </c>
      <c r="L45" s="60">
        <v>3902</v>
      </c>
      <c r="M45" s="60">
        <v>3416</v>
      </c>
      <c r="N45" s="60">
        <v>3194</v>
      </c>
      <c r="O45" s="61">
        <v>3054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28" t="s">
        <v>14</v>
      </c>
      <c r="F48" s="1228"/>
      <c r="G48" s="1228"/>
      <c r="H48" s="1228"/>
      <c r="I48" s="1228"/>
      <c r="J48" s="1229"/>
      <c r="K48" s="63">
        <v>327</v>
      </c>
      <c r="L48" s="64">
        <v>317</v>
      </c>
      <c r="M48" s="64">
        <v>347</v>
      </c>
      <c r="N48" s="64">
        <v>342</v>
      </c>
      <c r="O48" s="65">
        <v>369</v>
      </c>
      <c r="P48" s="48"/>
      <c r="Q48" s="48"/>
      <c r="R48" s="48"/>
      <c r="S48" s="48"/>
      <c r="T48" s="48"/>
      <c r="U48" s="48"/>
    </row>
    <row r="49" spans="1:21" ht="30.75" customHeight="1" x14ac:dyDescent="0.15">
      <c r="A49" s="48"/>
      <c r="B49" s="1236"/>
      <c r="C49" s="1237"/>
      <c r="D49" s="62"/>
      <c r="E49" s="1228" t="s">
        <v>15</v>
      </c>
      <c r="F49" s="1228"/>
      <c r="G49" s="1228"/>
      <c r="H49" s="1228"/>
      <c r="I49" s="1228"/>
      <c r="J49" s="1229"/>
      <c r="K49" s="63" t="s">
        <v>506</v>
      </c>
      <c r="L49" s="64" t="s">
        <v>506</v>
      </c>
      <c r="M49" s="64" t="s">
        <v>506</v>
      </c>
      <c r="N49" s="64" t="s">
        <v>506</v>
      </c>
      <c r="O49" s="65" t="s">
        <v>506</v>
      </c>
      <c r="P49" s="48"/>
      <c r="Q49" s="48"/>
      <c r="R49" s="48"/>
      <c r="S49" s="48"/>
      <c r="T49" s="48"/>
      <c r="U49" s="48"/>
    </row>
    <row r="50" spans="1:21" ht="30.75" customHeight="1" x14ac:dyDescent="0.15">
      <c r="A50" s="48"/>
      <c r="B50" s="1236"/>
      <c r="C50" s="1237"/>
      <c r="D50" s="62"/>
      <c r="E50" s="1228" t="s">
        <v>16</v>
      </c>
      <c r="F50" s="1228"/>
      <c r="G50" s="1228"/>
      <c r="H50" s="1228"/>
      <c r="I50" s="1228"/>
      <c r="J50" s="1229"/>
      <c r="K50" s="63">
        <v>27</v>
      </c>
      <c r="L50" s="64">
        <v>26</v>
      </c>
      <c r="M50" s="64">
        <v>15</v>
      </c>
      <c r="N50" s="64">
        <v>8</v>
      </c>
      <c r="O50" s="65">
        <v>8</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3434</v>
      </c>
      <c r="L52" s="64">
        <v>3497</v>
      </c>
      <c r="M52" s="64">
        <v>3106</v>
      </c>
      <c r="N52" s="64">
        <v>2933</v>
      </c>
      <c r="O52" s="65">
        <v>2830</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1007</v>
      </c>
      <c r="L53" s="69">
        <v>748</v>
      </c>
      <c r="M53" s="69">
        <v>672</v>
      </c>
      <c r="N53" s="69">
        <v>611</v>
      </c>
      <c r="O53" s="70">
        <v>601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X+f0+9/dEMxY9xk2mo38KyGYRnp4fRdzYHd2/PlR3mZ4iE+sZol742ZDaK4GcCNmsRG/12yL8o0R0Kfr7tmcw==" saltValue="blRkmItnJhxXWF7Z2htPj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548</v>
      </c>
      <c r="J40" s="79" t="s">
        <v>549</v>
      </c>
      <c r="K40" s="79" t="s">
        <v>550</v>
      </c>
      <c r="L40" s="79" t="s">
        <v>551</v>
      </c>
      <c r="M40" s="80" t="s">
        <v>552</v>
      </c>
    </row>
    <row r="41" spans="2:13" ht="27.75" customHeight="1" x14ac:dyDescent="0.15">
      <c r="B41" s="1242" t="s">
        <v>23</v>
      </c>
      <c r="C41" s="1243"/>
      <c r="D41" s="81"/>
      <c r="E41" s="1248" t="s">
        <v>24</v>
      </c>
      <c r="F41" s="1248"/>
      <c r="G41" s="1248"/>
      <c r="H41" s="1249"/>
      <c r="I41" s="82">
        <v>27795</v>
      </c>
      <c r="J41" s="83">
        <v>27163</v>
      </c>
      <c r="K41" s="83">
        <v>26380</v>
      </c>
      <c r="L41" s="83">
        <v>24696</v>
      </c>
      <c r="M41" s="84">
        <v>23247</v>
      </c>
    </row>
    <row r="42" spans="2:13" ht="27.75" customHeight="1" x14ac:dyDescent="0.15">
      <c r="B42" s="1244"/>
      <c r="C42" s="1245"/>
      <c r="D42" s="85"/>
      <c r="E42" s="1250" t="s">
        <v>25</v>
      </c>
      <c r="F42" s="1250"/>
      <c r="G42" s="1250"/>
      <c r="H42" s="1251"/>
      <c r="I42" s="86">
        <v>70</v>
      </c>
      <c r="J42" s="87">
        <v>46</v>
      </c>
      <c r="K42" s="87">
        <v>32</v>
      </c>
      <c r="L42" s="87">
        <v>25</v>
      </c>
      <c r="M42" s="88">
        <v>17</v>
      </c>
    </row>
    <row r="43" spans="2:13" ht="27.75" customHeight="1" x14ac:dyDescent="0.15">
      <c r="B43" s="1244"/>
      <c r="C43" s="1245"/>
      <c r="D43" s="85"/>
      <c r="E43" s="1250" t="s">
        <v>26</v>
      </c>
      <c r="F43" s="1250"/>
      <c r="G43" s="1250"/>
      <c r="H43" s="1251"/>
      <c r="I43" s="86">
        <v>4210</v>
      </c>
      <c r="J43" s="87">
        <v>4135</v>
      </c>
      <c r="K43" s="87">
        <v>4017</v>
      </c>
      <c r="L43" s="87">
        <v>3834</v>
      </c>
      <c r="M43" s="88">
        <v>3733</v>
      </c>
    </row>
    <row r="44" spans="2:13" ht="27.75" customHeight="1" x14ac:dyDescent="0.15">
      <c r="B44" s="1244"/>
      <c r="C44" s="1245"/>
      <c r="D44" s="85"/>
      <c r="E44" s="1250" t="s">
        <v>27</v>
      </c>
      <c r="F44" s="1250"/>
      <c r="G44" s="1250"/>
      <c r="H44" s="1251"/>
      <c r="I44" s="86" t="s">
        <v>506</v>
      </c>
      <c r="J44" s="87" t="s">
        <v>506</v>
      </c>
      <c r="K44" s="87" t="s">
        <v>506</v>
      </c>
      <c r="L44" s="87" t="s">
        <v>506</v>
      </c>
      <c r="M44" s="88" t="s">
        <v>506</v>
      </c>
    </row>
    <row r="45" spans="2:13" ht="27.75" customHeight="1" x14ac:dyDescent="0.15">
      <c r="B45" s="1244"/>
      <c r="C45" s="1245"/>
      <c r="D45" s="85"/>
      <c r="E45" s="1250" t="s">
        <v>28</v>
      </c>
      <c r="F45" s="1250"/>
      <c r="G45" s="1250"/>
      <c r="H45" s="1251"/>
      <c r="I45" s="86">
        <v>5875</v>
      </c>
      <c r="J45" s="87">
        <v>5642</v>
      </c>
      <c r="K45" s="87">
        <v>5589</v>
      </c>
      <c r="L45" s="87">
        <v>5554</v>
      </c>
      <c r="M45" s="88">
        <v>5580</v>
      </c>
    </row>
    <row r="46" spans="2:13" ht="27.75" customHeight="1" x14ac:dyDescent="0.15">
      <c r="B46" s="1244"/>
      <c r="C46" s="1245"/>
      <c r="D46" s="89"/>
      <c r="E46" s="1250" t="s">
        <v>29</v>
      </c>
      <c r="F46" s="1250"/>
      <c r="G46" s="1250"/>
      <c r="H46" s="1251"/>
      <c r="I46" s="86">
        <v>15</v>
      </c>
      <c r="J46" s="87">
        <v>11</v>
      </c>
      <c r="K46" s="87">
        <v>6</v>
      </c>
      <c r="L46" s="87">
        <v>3</v>
      </c>
      <c r="M46" s="88">
        <v>1</v>
      </c>
    </row>
    <row r="47" spans="2:13" ht="27.75" customHeight="1" x14ac:dyDescent="0.15">
      <c r="B47" s="1244"/>
      <c r="C47" s="1245"/>
      <c r="D47" s="90"/>
      <c r="E47" s="1252" t="s">
        <v>30</v>
      </c>
      <c r="F47" s="1253"/>
      <c r="G47" s="1253"/>
      <c r="H47" s="1254"/>
      <c r="I47" s="86" t="s">
        <v>506</v>
      </c>
      <c r="J47" s="87" t="s">
        <v>506</v>
      </c>
      <c r="K47" s="87" t="s">
        <v>506</v>
      </c>
      <c r="L47" s="87" t="s">
        <v>506</v>
      </c>
      <c r="M47" s="88" t="s">
        <v>506</v>
      </c>
    </row>
    <row r="48" spans="2:13" ht="27.75" customHeight="1" x14ac:dyDescent="0.15">
      <c r="B48" s="1244"/>
      <c r="C48" s="1245"/>
      <c r="D48" s="85"/>
      <c r="E48" s="1250" t="s">
        <v>31</v>
      </c>
      <c r="F48" s="1250"/>
      <c r="G48" s="1250"/>
      <c r="H48" s="1251"/>
      <c r="I48" s="86" t="s">
        <v>506</v>
      </c>
      <c r="J48" s="87" t="s">
        <v>506</v>
      </c>
      <c r="K48" s="87" t="s">
        <v>506</v>
      </c>
      <c r="L48" s="87" t="s">
        <v>506</v>
      </c>
      <c r="M48" s="88" t="s">
        <v>506</v>
      </c>
    </row>
    <row r="49" spans="2:13" ht="27.75" customHeight="1" x14ac:dyDescent="0.15">
      <c r="B49" s="1246"/>
      <c r="C49" s="1247"/>
      <c r="D49" s="85"/>
      <c r="E49" s="1250" t="s">
        <v>32</v>
      </c>
      <c r="F49" s="1250"/>
      <c r="G49" s="1250"/>
      <c r="H49" s="1251"/>
      <c r="I49" s="86" t="s">
        <v>506</v>
      </c>
      <c r="J49" s="87" t="s">
        <v>506</v>
      </c>
      <c r="K49" s="87" t="s">
        <v>506</v>
      </c>
      <c r="L49" s="87" t="s">
        <v>506</v>
      </c>
      <c r="M49" s="88" t="s">
        <v>506</v>
      </c>
    </row>
    <row r="50" spans="2:13" ht="27.75" customHeight="1" x14ac:dyDescent="0.15">
      <c r="B50" s="1255" t="s">
        <v>33</v>
      </c>
      <c r="C50" s="1256"/>
      <c r="D50" s="91"/>
      <c r="E50" s="1250" t="s">
        <v>34</v>
      </c>
      <c r="F50" s="1250"/>
      <c r="G50" s="1250"/>
      <c r="H50" s="1251"/>
      <c r="I50" s="86">
        <v>12787</v>
      </c>
      <c r="J50" s="87">
        <v>14773</v>
      </c>
      <c r="K50" s="87">
        <v>17084</v>
      </c>
      <c r="L50" s="87">
        <v>17365</v>
      </c>
      <c r="M50" s="88">
        <v>17643</v>
      </c>
    </row>
    <row r="51" spans="2:13" ht="27.75" customHeight="1" x14ac:dyDescent="0.15">
      <c r="B51" s="1244"/>
      <c r="C51" s="1245"/>
      <c r="D51" s="85"/>
      <c r="E51" s="1250" t="s">
        <v>35</v>
      </c>
      <c r="F51" s="1250"/>
      <c r="G51" s="1250"/>
      <c r="H51" s="1251"/>
      <c r="I51" s="86">
        <v>1783</v>
      </c>
      <c r="J51" s="87">
        <v>1857</v>
      </c>
      <c r="K51" s="87">
        <v>1772</v>
      </c>
      <c r="L51" s="87">
        <v>1761</v>
      </c>
      <c r="M51" s="88">
        <v>1558</v>
      </c>
    </row>
    <row r="52" spans="2:13" ht="27.75" customHeight="1" x14ac:dyDescent="0.15">
      <c r="B52" s="1246"/>
      <c r="C52" s="1247"/>
      <c r="D52" s="85"/>
      <c r="E52" s="1250" t="s">
        <v>36</v>
      </c>
      <c r="F52" s="1250"/>
      <c r="G52" s="1250"/>
      <c r="H52" s="1251"/>
      <c r="I52" s="86">
        <v>25414</v>
      </c>
      <c r="J52" s="87">
        <v>24572</v>
      </c>
      <c r="K52" s="87">
        <v>24004</v>
      </c>
      <c r="L52" s="87">
        <v>22601</v>
      </c>
      <c r="M52" s="88">
        <v>21121</v>
      </c>
    </row>
    <row r="53" spans="2:13" ht="27.75" customHeight="1" thickBot="1" x14ac:dyDescent="0.2">
      <c r="B53" s="1257" t="s">
        <v>37</v>
      </c>
      <c r="C53" s="1258"/>
      <c r="D53" s="92"/>
      <c r="E53" s="1259" t="s">
        <v>38</v>
      </c>
      <c r="F53" s="1259"/>
      <c r="G53" s="1259"/>
      <c r="H53" s="1260"/>
      <c r="I53" s="93">
        <v>-2019</v>
      </c>
      <c r="J53" s="94">
        <v>-4205</v>
      </c>
      <c r="K53" s="94">
        <v>-6836</v>
      </c>
      <c r="L53" s="94">
        <v>-7616</v>
      </c>
      <c r="M53" s="95">
        <v>-7742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KB27tjjcGFlrTsWhk1A2MzLiMegAweuePaecvi0WHgC8rjpwA9jzDF/trH4gy7jkUwxou3tyzK/23wMF767YQ==" saltValue="W43bfur7d5pCcNvMyOiX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41</v>
      </c>
      <c r="D55" s="1269"/>
      <c r="E55" s="1270"/>
      <c r="F55" s="107">
        <v>6769</v>
      </c>
      <c r="G55" s="107">
        <v>5976</v>
      </c>
      <c r="H55" s="108">
        <v>6173</v>
      </c>
    </row>
    <row r="56" spans="2:8" ht="52.5" customHeight="1" x14ac:dyDescent="0.15">
      <c r="B56" s="109"/>
      <c r="C56" s="1271" t="s">
        <v>42</v>
      </c>
      <c r="D56" s="1271"/>
      <c r="E56" s="1272"/>
      <c r="F56" s="110">
        <v>1798</v>
      </c>
      <c r="G56" s="110">
        <v>1803</v>
      </c>
      <c r="H56" s="111">
        <v>1807</v>
      </c>
    </row>
    <row r="57" spans="2:8" ht="53.25" customHeight="1" x14ac:dyDescent="0.15">
      <c r="B57" s="109"/>
      <c r="C57" s="1273" t="s">
        <v>43</v>
      </c>
      <c r="D57" s="1273"/>
      <c r="E57" s="1274"/>
      <c r="F57" s="112">
        <v>10723</v>
      </c>
      <c r="G57" s="112">
        <v>11580</v>
      </c>
      <c r="H57" s="113">
        <v>11432</v>
      </c>
    </row>
    <row r="58" spans="2:8" ht="45.75" customHeight="1" x14ac:dyDescent="0.15">
      <c r="B58" s="114"/>
      <c r="C58" s="1261" t="s">
        <v>580</v>
      </c>
      <c r="D58" s="1262"/>
      <c r="E58" s="1263"/>
      <c r="F58" s="115">
        <v>4526</v>
      </c>
      <c r="G58" s="115">
        <v>5769</v>
      </c>
      <c r="H58" s="116">
        <v>5564</v>
      </c>
    </row>
    <row r="59" spans="2:8" ht="45.75" customHeight="1" x14ac:dyDescent="0.15">
      <c r="B59" s="114"/>
      <c r="C59" s="1261" t="s">
        <v>581</v>
      </c>
      <c r="D59" s="1262"/>
      <c r="E59" s="1263"/>
      <c r="F59" s="115">
        <v>3823</v>
      </c>
      <c r="G59" s="115">
        <v>3627</v>
      </c>
      <c r="H59" s="116">
        <v>3435</v>
      </c>
    </row>
    <row r="60" spans="2:8" ht="45.75" customHeight="1" x14ac:dyDescent="0.15">
      <c r="B60" s="114"/>
      <c r="C60" s="1261" t="s">
        <v>582</v>
      </c>
      <c r="D60" s="1262"/>
      <c r="E60" s="1263"/>
      <c r="F60" s="115">
        <v>1079</v>
      </c>
      <c r="G60" s="115">
        <v>1032</v>
      </c>
      <c r="H60" s="116">
        <v>985</v>
      </c>
    </row>
    <row r="61" spans="2:8" ht="45.75" customHeight="1" x14ac:dyDescent="0.15">
      <c r="B61" s="114"/>
      <c r="C61" s="1261" t="s">
        <v>583</v>
      </c>
      <c r="D61" s="1262"/>
      <c r="E61" s="1263"/>
      <c r="F61" s="115">
        <v>364</v>
      </c>
      <c r="G61" s="115">
        <v>322</v>
      </c>
      <c r="H61" s="116">
        <v>628</v>
      </c>
    </row>
    <row r="62" spans="2:8" ht="45.75" customHeight="1" thickBot="1" x14ac:dyDescent="0.2">
      <c r="B62" s="117"/>
      <c r="C62" s="1264" t="s">
        <v>584</v>
      </c>
      <c r="D62" s="1265"/>
      <c r="E62" s="1266"/>
      <c r="F62" s="118">
        <v>300</v>
      </c>
      <c r="G62" s="118">
        <v>274</v>
      </c>
      <c r="H62" s="119">
        <v>250</v>
      </c>
    </row>
    <row r="63" spans="2:8" ht="52.5" customHeight="1" thickBot="1" x14ac:dyDescent="0.2">
      <c r="B63" s="120"/>
      <c r="C63" s="1267" t="s">
        <v>44</v>
      </c>
      <c r="D63" s="1267"/>
      <c r="E63" s="1268"/>
      <c r="F63" s="121">
        <v>19290</v>
      </c>
      <c r="G63" s="121">
        <v>19359</v>
      </c>
      <c r="H63" s="122">
        <v>19411</v>
      </c>
    </row>
    <row r="64" spans="2:8" ht="15" customHeight="1" x14ac:dyDescent="0.15"/>
    <row r="65" ht="0" hidden="1" customHeight="1" x14ac:dyDescent="0.15"/>
    <row r="66" ht="0" hidden="1" customHeight="1" x14ac:dyDescent="0.15"/>
  </sheetData>
  <sheetProtection algorithmName="SHA-512" hashValue="hc2Pg4qVk1YtjopawdRQhSPj1uiijKKQ+hg2pYngs3DxwLE1GxkM3UwkVinH+e4YO4xpYzkIZKA/Omp5w5WVEA==" saltValue="iRsb7BW4IWga8mqo/yFX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594</v>
      </c>
      <c r="AO51" s="1278"/>
      <c r="AP51" s="1278"/>
      <c r="AQ51" s="1278"/>
      <c r="AR51" s="1278"/>
      <c r="AS51" s="1278"/>
      <c r="AT51" s="1278"/>
      <c r="AU51" s="1278"/>
      <c r="AV51" s="1278"/>
      <c r="AW51" s="1278"/>
      <c r="AX51" s="1278"/>
      <c r="AY51" s="1278"/>
      <c r="AZ51" s="1278"/>
      <c r="BA51" s="1278"/>
      <c r="BB51" s="1278" t="s">
        <v>595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73.099999999999994</v>
      </c>
      <c r="CG53" s="1275"/>
      <c r="CH53" s="1275"/>
      <c r="CI53" s="1275"/>
      <c r="CJ53" s="1275"/>
      <c r="CK53" s="1275"/>
      <c r="CL53" s="1275"/>
      <c r="CM53" s="1275"/>
      <c r="CN53" s="1275">
        <v>62.2</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597</v>
      </c>
      <c r="AO55" s="1280"/>
      <c r="AP55" s="1280"/>
      <c r="AQ55" s="1280"/>
      <c r="AR55" s="1280"/>
      <c r="AS55" s="1280"/>
      <c r="AT55" s="1280"/>
      <c r="AU55" s="1280"/>
      <c r="AV55" s="1280"/>
      <c r="AW55" s="1280"/>
      <c r="AX55" s="1280"/>
      <c r="AY55" s="1280"/>
      <c r="AZ55" s="1280"/>
      <c r="BA55" s="1280"/>
      <c r="BB55" s="1278" t="s">
        <v>595</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58.5</v>
      </c>
      <c r="CG55" s="1275"/>
      <c r="CH55" s="1275"/>
      <c r="CI55" s="1275"/>
      <c r="CJ55" s="1275"/>
      <c r="CK55" s="1275"/>
      <c r="CL55" s="1275"/>
      <c r="CM55" s="1275"/>
      <c r="CN55" s="1275">
        <v>54.6</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52.9</v>
      </c>
      <c r="CG57" s="1275"/>
      <c r="CH57" s="1275"/>
      <c r="CI57" s="1275"/>
      <c r="CJ57" s="1275"/>
      <c r="CK57" s="1275"/>
      <c r="CL57" s="1275"/>
      <c r="CM57" s="1275"/>
      <c r="CN57" s="1275">
        <v>58.3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594</v>
      </c>
      <c r="AO73" s="1278"/>
      <c r="AP73" s="1278"/>
      <c r="AQ73" s="1278"/>
      <c r="AR73" s="1278"/>
      <c r="AS73" s="1278"/>
      <c r="AT73" s="1278"/>
      <c r="AU73" s="1278"/>
      <c r="AV73" s="1278"/>
      <c r="AW73" s="1278"/>
      <c r="AX73" s="1278"/>
      <c r="AY73" s="1278"/>
      <c r="AZ73" s="1278"/>
      <c r="BA73" s="1278"/>
      <c r="BB73" s="1278" t="s">
        <v>595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600</v>
      </c>
      <c r="BC75" s="1278"/>
      <c r="BD75" s="1278"/>
      <c r="BE75" s="1278"/>
      <c r="BF75" s="1278"/>
      <c r="BG75" s="1278"/>
      <c r="BH75" s="1278"/>
      <c r="BI75" s="1278"/>
      <c r="BJ75" s="1278"/>
      <c r="BK75" s="1278"/>
      <c r="BL75" s="1278"/>
      <c r="BM75" s="1278"/>
      <c r="BN75" s="1278"/>
      <c r="BO75" s="1278"/>
      <c r="BP75" s="1275">
        <v>8.1</v>
      </c>
      <c r="BQ75" s="1275"/>
      <c r="BR75" s="1275"/>
      <c r="BS75" s="1275"/>
      <c r="BT75" s="1275"/>
      <c r="BU75" s="1275"/>
      <c r="BV75" s="1275"/>
      <c r="BW75" s="1275"/>
      <c r="BX75" s="1275">
        <v>7</v>
      </c>
      <c r="BY75" s="1275"/>
      <c r="BZ75" s="1275"/>
      <c r="CA75" s="1275"/>
      <c r="CB75" s="1275"/>
      <c r="CC75" s="1275"/>
      <c r="CD75" s="1275"/>
      <c r="CE75" s="1275"/>
      <c r="CF75" s="1275">
        <v>5.9</v>
      </c>
      <c r="CG75" s="1275"/>
      <c r="CH75" s="1275"/>
      <c r="CI75" s="1275"/>
      <c r="CJ75" s="1275"/>
      <c r="CK75" s="1275"/>
      <c r="CL75" s="1275"/>
      <c r="CM75" s="1275"/>
      <c r="CN75" s="1275">
        <v>5</v>
      </c>
      <c r="CO75" s="1275"/>
      <c r="CP75" s="1275"/>
      <c r="CQ75" s="1275"/>
      <c r="CR75" s="1275"/>
      <c r="CS75" s="1275"/>
      <c r="CT75" s="1275"/>
      <c r="CU75" s="1275"/>
      <c r="CV75" s="1275">
        <v>4.8</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597</v>
      </c>
      <c r="AO77" s="1280"/>
      <c r="AP77" s="1280"/>
      <c r="AQ77" s="1280"/>
      <c r="AR77" s="1280"/>
      <c r="AS77" s="1280"/>
      <c r="AT77" s="1280"/>
      <c r="AU77" s="1280"/>
      <c r="AV77" s="1280"/>
      <c r="AW77" s="1280"/>
      <c r="AX77" s="1280"/>
      <c r="AY77" s="1280"/>
      <c r="AZ77" s="1280"/>
      <c r="BA77" s="1280"/>
      <c r="BB77" s="1278" t="s">
        <v>595</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600</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OJVlxK03DR0lHH6So/dX/q/2UpS93NMJspAFEBTzzPZodK9L4Yy/LFYqXj9DYoxNu5n9PPW98pKWzydaXexFw==" saltValue="svSxn2zU+1otGtdhe9rz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Cvvgt3mca7icqykKBEdtGOWWqMgaTuuufkzeUImyMZ+yJM7PizvHHqI7nH//9ZBEVOUQWcAkWIU4T91Juq0RA==" saltValue="PbpRSL6g3/GftiGE5Qzz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g8tkhlfXdNPmlHaCdilYN4xGq6F6X51ehHcYOICYjNOnHl5tkpWItmVDj0DEEqrpts0qj4lzoUMF9LsoqTZiQ==" saltValue="4lRMU+MLzdH1xDym/Jve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545</v>
      </c>
      <c r="G2" s="136"/>
      <c r="H2" s="137"/>
    </row>
    <row r="3" spans="1:8" x14ac:dyDescent="0.15">
      <c r="A3" s="133" t="s">
        <v>538</v>
      </c>
      <c r="B3" s="138"/>
      <c r="C3" s="139"/>
      <c r="D3" s="140">
        <v>78223</v>
      </c>
      <c r="E3" s="141"/>
      <c r="F3" s="142">
        <v>90961</v>
      </c>
      <c r="G3" s="143"/>
      <c r="H3" s="144"/>
    </row>
    <row r="4" spans="1:8" x14ac:dyDescent="0.15">
      <c r="A4" s="145"/>
      <c r="B4" s="146"/>
      <c r="C4" s="147"/>
      <c r="D4" s="148">
        <v>33081</v>
      </c>
      <c r="E4" s="149"/>
      <c r="F4" s="150">
        <v>37720</v>
      </c>
      <c r="G4" s="151"/>
      <c r="H4" s="152"/>
    </row>
    <row r="5" spans="1:8" x14ac:dyDescent="0.15">
      <c r="A5" s="133" t="s">
        <v>540</v>
      </c>
      <c r="B5" s="138"/>
      <c r="C5" s="139"/>
      <c r="D5" s="140">
        <v>115487</v>
      </c>
      <c r="E5" s="141"/>
      <c r="F5" s="142">
        <v>106614</v>
      </c>
      <c r="G5" s="143"/>
      <c r="H5" s="144"/>
    </row>
    <row r="6" spans="1:8" x14ac:dyDescent="0.15">
      <c r="A6" s="145"/>
      <c r="B6" s="146"/>
      <c r="C6" s="147"/>
      <c r="D6" s="148">
        <v>57591</v>
      </c>
      <c r="E6" s="149"/>
      <c r="F6" s="150">
        <v>45545</v>
      </c>
      <c r="G6" s="151"/>
      <c r="H6" s="152"/>
    </row>
    <row r="7" spans="1:8" x14ac:dyDescent="0.15">
      <c r="A7" s="133" t="s">
        <v>541</v>
      </c>
      <c r="B7" s="138"/>
      <c r="C7" s="139"/>
      <c r="D7" s="140">
        <v>104464</v>
      </c>
      <c r="E7" s="141"/>
      <c r="F7" s="142">
        <v>85459</v>
      </c>
      <c r="G7" s="143"/>
      <c r="H7" s="144"/>
    </row>
    <row r="8" spans="1:8" x14ac:dyDescent="0.15">
      <c r="A8" s="145"/>
      <c r="B8" s="146"/>
      <c r="C8" s="147"/>
      <c r="D8" s="148">
        <v>47532</v>
      </c>
      <c r="E8" s="149"/>
      <c r="F8" s="150">
        <v>44378</v>
      </c>
      <c r="G8" s="151"/>
      <c r="H8" s="152"/>
    </row>
    <row r="9" spans="1:8" x14ac:dyDescent="0.15">
      <c r="A9" s="133" t="s">
        <v>542</v>
      </c>
      <c r="B9" s="138"/>
      <c r="C9" s="139"/>
      <c r="D9" s="140">
        <v>73074</v>
      </c>
      <c r="E9" s="141"/>
      <c r="F9" s="142">
        <v>83280</v>
      </c>
      <c r="G9" s="143"/>
      <c r="H9" s="144"/>
    </row>
    <row r="10" spans="1:8" x14ac:dyDescent="0.15">
      <c r="A10" s="145"/>
      <c r="B10" s="146"/>
      <c r="C10" s="147"/>
      <c r="D10" s="148">
        <v>42111</v>
      </c>
      <c r="E10" s="149"/>
      <c r="F10" s="150">
        <v>43123</v>
      </c>
      <c r="G10" s="151"/>
      <c r="H10" s="152"/>
    </row>
    <row r="11" spans="1:8" x14ac:dyDescent="0.15">
      <c r="A11" s="133" t="s">
        <v>543</v>
      </c>
      <c r="B11" s="138"/>
      <c r="C11" s="139"/>
      <c r="D11" s="140">
        <v>104647</v>
      </c>
      <c r="E11" s="141"/>
      <c r="F11" s="142">
        <v>88968</v>
      </c>
      <c r="G11" s="143"/>
      <c r="H11" s="144"/>
    </row>
    <row r="12" spans="1:8" x14ac:dyDescent="0.15">
      <c r="A12" s="145"/>
      <c r="B12" s="146"/>
      <c r="C12" s="153"/>
      <c r="D12" s="148">
        <v>54112</v>
      </c>
      <c r="E12" s="149"/>
      <c r="F12" s="150">
        <v>45482</v>
      </c>
      <c r="G12" s="151"/>
      <c r="H12" s="152"/>
    </row>
    <row r="13" spans="1:8" x14ac:dyDescent="0.15">
      <c r="A13" s="133"/>
      <c r="B13" s="138"/>
      <c r="C13" s="154"/>
      <c r="D13" s="155">
        <v>95179</v>
      </c>
      <c r="E13" s="156"/>
      <c r="F13" s="157">
        <v>91056</v>
      </c>
      <c r="G13" s="158"/>
      <c r="H13" s="144"/>
    </row>
    <row r="14" spans="1:8" x14ac:dyDescent="0.15">
      <c r="A14" s="145"/>
      <c r="B14" s="146"/>
      <c r="C14" s="147"/>
      <c r="D14" s="148">
        <v>46885</v>
      </c>
      <c r="E14" s="149"/>
      <c r="F14" s="150">
        <v>43250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6.84</v>
      </c>
      <c r="C19" s="159">
        <f>ROUND(VALUE(SUBSTITUTE(実質収支比率等に係る経年分析!G$48,"▲","-")),2)</f>
        <v>6.93</v>
      </c>
      <c r="D19" s="159">
        <f>ROUND(VALUE(SUBSTITUTE(実質収支比率等に係る経年分析!H$48,"▲","-")),2)</f>
        <v>6.68</v>
      </c>
      <c r="E19" s="159">
        <f>ROUND(VALUE(SUBSTITUTE(実質収支比率等に係る経年分析!I$48,"▲","-")),2)</f>
        <v>6.24</v>
      </c>
      <c r="F19" s="159">
        <f>ROUND(VALUE(SUBSTITUTE(実質収支比率等に係る経年分析!J$48,"▲","-")),2)</f>
        <v>9.15</v>
      </c>
    </row>
    <row r="20" spans="1:11" x14ac:dyDescent="0.15">
      <c r="A20" s="159" t="s">
        <v>48</v>
      </c>
      <c r="B20" s="159">
        <f>ROUND(VALUE(SUBSTITUTE(実質収支比率等に係る経年分析!F$47,"▲","-")),2)</f>
        <v>32.57</v>
      </c>
      <c r="C20" s="159">
        <f>ROUND(VALUE(SUBSTITUTE(実質収支比率等に係る経年分析!G$47,"▲","-")),2)</f>
        <v>36.17</v>
      </c>
      <c r="D20" s="159">
        <f>ROUND(VALUE(SUBSTITUTE(実質収支比率等に係る経年分析!H$47,"▲","-")),2)</f>
        <v>41.23</v>
      </c>
      <c r="E20" s="159">
        <f>ROUND(VALUE(SUBSTITUTE(実質収支比率等に係る経年分析!I$47,"▲","-")),2)</f>
        <v>38.15</v>
      </c>
      <c r="F20" s="159">
        <f>ROUND(VALUE(SUBSTITUTE(実質収支比率等に係る経年分析!J$47,"▲","-")),2)</f>
        <v>40.82</v>
      </c>
    </row>
    <row r="21" spans="1:11" x14ac:dyDescent="0.15">
      <c r="A21" s="159" t="s">
        <v>49</v>
      </c>
      <c r="B21" s="159">
        <f>IF(ISNUMBER(VALUE(SUBSTITUTE(実質収支比率等に係る経年分析!F$49,"▲","-"))),ROUND(VALUE(SUBSTITUTE(実質収支比率等に係る経年分析!F$49,"▲","-")),2),NA())</f>
        <v>3.48</v>
      </c>
      <c r="C21" s="159">
        <f>IF(ISNUMBER(VALUE(SUBSTITUTE(実質収支比率等に係る経年分析!G$49,"▲","-"))),ROUND(VALUE(SUBSTITUTE(実質収支比率等に係る経年分析!G$49,"▲","-")),2),NA())</f>
        <v>0.1</v>
      </c>
      <c r="D21" s="159">
        <f>IF(ISNUMBER(VALUE(SUBSTITUTE(実質収支比率等に係る経年分析!H$49,"▲","-"))),ROUND(VALUE(SUBSTITUTE(実質収支比率等に係る経年分析!H$49,"▲","-")),2),NA())</f>
        <v>-0.46</v>
      </c>
      <c r="E21" s="159">
        <f>IF(ISNUMBER(VALUE(SUBSTITUTE(実質収支比率等に係る経年分析!I$49,"▲","-"))),ROUND(VALUE(SUBSTITUTE(実質収支比率等に係る経年分析!I$49,"▲","-")),2),NA())</f>
        <v>-9.33</v>
      </c>
      <c r="F21" s="159">
        <f>IF(ISNUMBER(VALUE(SUBSTITUTE(実質収支比率等に係る経年分析!J$49,"▲","-"))),ROUND(VALUE(SUBSTITUTE(実質収支比率等に係る経年分析!J$49,"▲","-")),2),NA())</f>
        <v>0.75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太陽光発電事業特別会計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0.49</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0.12</v>
      </c>
    </row>
    <row r="30" spans="1:11" x14ac:dyDescent="0.15">
      <c r="A30" s="160" t="str">
        <f>IF(連結実質赤字比率に係る赤字・黒字の構成分析!C$40="",NA(),連結実質赤字比率に係る赤字・黒字の構成分析!C$40)</f>
        <v>農業集落排水特別会計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x14ac:dyDescent="0.15">
      <c r="A31" s="160" t="str">
        <f>IF(連結実質赤字比率に係る赤字・黒字の構成分析!C$39="",NA(),連結実質赤字比率に係る赤字・黒字の構成分析!C$39)</f>
        <v>簡易水道特別会計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0.76</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3.02</v>
      </c>
    </row>
    <row r="34" spans="1:16" x14ac:dyDescent="0.15">
      <c r="A34" s="160" t="str">
        <f>IF(連結実質赤字比率に係る赤字・黒字の構成分析!C$36="",NA(),連結実質赤字比率に係る赤字・黒字の構成分析!C$36)</f>
        <v>上水道特別会計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4.03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6.83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9.14</v>
      </c>
    </row>
    <row r="36" spans="1:16" x14ac:dyDescent="0.15">
      <c r="A36" s="160" t="str">
        <f>IF(連結実質赤字比率に係る赤字・黒字の構成分析!C$34="",NA(),連結実質赤字比率に係る赤字・黒字の構成分析!C$34)</f>
        <v>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10.87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9.39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3434</v>
      </c>
      <c r="E42" s="161"/>
      <c r="F42" s="161"/>
      <c r="G42" s="161">
        <f>'実質公債費比率（分子）の構造'!L$52</f>
        <v>3497</v>
      </c>
      <c r="H42" s="161"/>
      <c r="I42" s="161"/>
      <c r="J42" s="161">
        <f>'実質公債費比率（分子）の構造'!M$52</f>
        <v>3106</v>
      </c>
      <c r="K42" s="161"/>
      <c r="L42" s="161"/>
      <c r="M42" s="161">
        <f>'実質公債費比率（分子）の構造'!N$52</f>
        <v>2933</v>
      </c>
      <c r="N42" s="161"/>
      <c r="O42" s="161"/>
      <c r="P42" s="161">
        <f>'実質公債費比率（分子）の構造'!O$52</f>
        <v>2830</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27</v>
      </c>
      <c r="C44" s="161"/>
      <c r="D44" s="161"/>
      <c r="E44" s="161">
        <f>'実質公債費比率（分子）の構造'!L$50</f>
        <v>26</v>
      </c>
      <c r="F44" s="161"/>
      <c r="G44" s="161"/>
      <c r="H44" s="161">
        <f>'実質公債費比率（分子）の構造'!M$50</f>
        <v>15</v>
      </c>
      <c r="I44" s="161"/>
      <c r="J44" s="161"/>
      <c r="K44" s="161">
        <f>'実質公債費比率（分子）の構造'!N$50</f>
        <v>8</v>
      </c>
      <c r="L44" s="161"/>
      <c r="M44" s="161"/>
      <c r="N44" s="161">
        <f>'実質公債費比率（分子）の構造'!O$50</f>
        <v>8</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327</v>
      </c>
      <c r="C46" s="161"/>
      <c r="D46" s="161"/>
      <c r="E46" s="161">
        <f>'実質公債費比率（分子）の構造'!L$48</f>
        <v>317</v>
      </c>
      <c r="F46" s="161"/>
      <c r="G46" s="161"/>
      <c r="H46" s="161">
        <f>'実質公債費比率（分子）の構造'!M$48</f>
        <v>347</v>
      </c>
      <c r="I46" s="161"/>
      <c r="J46" s="161"/>
      <c r="K46" s="161">
        <f>'実質公債費比率（分子）の構造'!N$48</f>
        <v>342</v>
      </c>
      <c r="L46" s="161"/>
      <c r="M46" s="161"/>
      <c r="N46" s="161">
        <f>'実質公債費比率（分子）の構造'!O$48</f>
        <v>369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4087</v>
      </c>
      <c r="C49" s="161"/>
      <c r="D49" s="161"/>
      <c r="E49" s="161">
        <f>'実質公債費比率（分子）の構造'!L$45</f>
        <v>3902</v>
      </c>
      <c r="F49" s="161"/>
      <c r="G49" s="161"/>
      <c r="H49" s="161">
        <f>'実質公債費比率（分子）の構造'!M$45</f>
        <v>3416</v>
      </c>
      <c r="I49" s="161"/>
      <c r="J49" s="161"/>
      <c r="K49" s="161">
        <f>'実質公債費比率（分子）の構造'!N$45</f>
        <v>3194</v>
      </c>
      <c r="L49" s="161"/>
      <c r="M49" s="161"/>
      <c r="N49" s="161">
        <f>'実質公債費比率（分子）の構造'!O$45</f>
        <v>3054</v>
      </c>
      <c r="O49" s="161"/>
      <c r="P49" s="161"/>
    </row>
    <row r="50" spans="1:16" x14ac:dyDescent="0.15">
      <c r="A50" s="161" t="s">
        <v>64</v>
      </c>
      <c r="B50" s="161" t="e">
        <f>NA()</f>
        <v>#N/A</v>
      </c>
      <c r="C50" s="161">
        <f>IF(ISNUMBER('実質公債費比率（分子）の構造'!K$53),'実質公債費比率（分子）の構造'!K$53,NA())</f>
        <v>1007</v>
      </c>
      <c r="D50" s="161" t="e">
        <f>NA()</f>
        <v>#N/A</v>
      </c>
      <c r="E50" s="161" t="e">
        <f>NA()</f>
        <v>#N/A</v>
      </c>
      <c r="F50" s="161">
        <f>IF(ISNUMBER('実質公債費比率（分子）の構造'!L$53),'実質公債費比率（分子）の構造'!L$53,NA())</f>
        <v>748</v>
      </c>
      <c r="G50" s="161" t="e">
        <f>NA()</f>
        <v>#N/A</v>
      </c>
      <c r="H50" s="161" t="e">
        <f>NA()</f>
        <v>#N/A</v>
      </c>
      <c r="I50" s="161">
        <f>IF(ISNUMBER('実質公債費比率（分子）の構造'!M$53),'実質公債費比率（分子）の構造'!M$53,NA())</f>
        <v>672</v>
      </c>
      <c r="J50" s="161" t="e">
        <f>NA()</f>
        <v>#N/A</v>
      </c>
      <c r="K50" s="161" t="e">
        <f>NA()</f>
        <v>#N/A</v>
      </c>
      <c r="L50" s="161">
        <f>IF(ISNUMBER('実質公債費比率（分子）の構造'!N$53),'実質公債費比率（分子）の構造'!N$53,NA())</f>
        <v>611</v>
      </c>
      <c r="M50" s="161" t="e">
        <f>NA()</f>
        <v>#N/A</v>
      </c>
      <c r="N50" s="161" t="e">
        <f>NA()</f>
        <v>#N/A</v>
      </c>
      <c r="O50" s="161">
        <f>IF(ISNUMBER('実質公債費比率（分子）の構造'!O$53),'実質公債費比率（分子）の構造'!O$53,NA())</f>
        <v>601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25414</v>
      </c>
      <c r="E56" s="160"/>
      <c r="F56" s="160"/>
      <c r="G56" s="160">
        <f>'将来負担比率（分子）の構造'!J$52</f>
        <v>24572</v>
      </c>
      <c r="H56" s="160"/>
      <c r="I56" s="160"/>
      <c r="J56" s="160">
        <f>'将来負担比率（分子）の構造'!K$52</f>
        <v>24004</v>
      </c>
      <c r="K56" s="160"/>
      <c r="L56" s="160"/>
      <c r="M56" s="160">
        <f>'将来負担比率（分子）の構造'!L$52</f>
        <v>22601</v>
      </c>
      <c r="N56" s="160"/>
      <c r="O56" s="160"/>
      <c r="P56" s="160">
        <f>'将来負担比率（分子）の構造'!M$52</f>
        <v>21121</v>
      </c>
    </row>
    <row r="57" spans="1:16" x14ac:dyDescent="0.15">
      <c r="A57" s="160" t="s">
        <v>35</v>
      </c>
      <c r="B57" s="160"/>
      <c r="C57" s="160"/>
      <c r="D57" s="160">
        <f>'将来負担比率（分子）の構造'!I$51</f>
        <v>1783</v>
      </c>
      <c r="E57" s="160"/>
      <c r="F57" s="160"/>
      <c r="G57" s="160">
        <f>'将来負担比率（分子）の構造'!J$51</f>
        <v>1857</v>
      </c>
      <c r="H57" s="160"/>
      <c r="I57" s="160"/>
      <c r="J57" s="160">
        <f>'将来負担比率（分子）の構造'!K$51</f>
        <v>1772</v>
      </c>
      <c r="K57" s="160"/>
      <c r="L57" s="160"/>
      <c r="M57" s="160">
        <f>'将来負担比率（分子）の構造'!L$51</f>
        <v>1761</v>
      </c>
      <c r="N57" s="160"/>
      <c r="O57" s="160"/>
      <c r="P57" s="160">
        <f>'将来負担比率（分子）の構造'!M$51</f>
        <v>1558</v>
      </c>
    </row>
    <row r="58" spans="1:16" x14ac:dyDescent="0.15">
      <c r="A58" s="160" t="s">
        <v>34</v>
      </c>
      <c r="B58" s="160"/>
      <c r="C58" s="160"/>
      <c r="D58" s="160">
        <f>'将来負担比率（分子）の構造'!I$50</f>
        <v>12787</v>
      </c>
      <c r="E58" s="160"/>
      <c r="F58" s="160"/>
      <c r="G58" s="160">
        <f>'将来負担比率（分子）の構造'!J$50</f>
        <v>14773</v>
      </c>
      <c r="H58" s="160"/>
      <c r="I58" s="160"/>
      <c r="J58" s="160">
        <f>'将来負担比率（分子）の構造'!K$50</f>
        <v>17084</v>
      </c>
      <c r="K58" s="160"/>
      <c r="L58" s="160"/>
      <c r="M58" s="160">
        <f>'将来負担比率（分子）の構造'!L$50</f>
        <v>17365</v>
      </c>
      <c r="N58" s="160"/>
      <c r="O58" s="160"/>
      <c r="P58" s="160">
        <f>'将来負担比率（分子）の構造'!M$50</f>
        <v>17643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15</v>
      </c>
      <c r="C61" s="160"/>
      <c r="D61" s="160"/>
      <c r="E61" s="160">
        <f>'将来負担比率（分子）の構造'!J$46</f>
        <v>11</v>
      </c>
      <c r="F61" s="160"/>
      <c r="G61" s="160"/>
      <c r="H61" s="160">
        <f>'将来負担比率（分子）の構造'!K$46</f>
        <v>6</v>
      </c>
      <c r="I61" s="160"/>
      <c r="J61" s="160"/>
      <c r="K61" s="160">
        <f>'将来負担比率（分子）の構造'!L$46</f>
        <v>3</v>
      </c>
      <c r="L61" s="160"/>
      <c r="M61" s="160"/>
      <c r="N61" s="160">
        <f>'将来負担比率（分子）の構造'!M$46</f>
        <v>1</v>
      </c>
      <c r="O61" s="160"/>
      <c r="P61" s="160"/>
    </row>
    <row r="62" spans="1:16" x14ac:dyDescent="0.15">
      <c r="A62" s="160" t="s">
        <v>28</v>
      </c>
      <c r="B62" s="160">
        <f>'将来負担比率（分子）の構造'!I$45</f>
        <v>5875</v>
      </c>
      <c r="C62" s="160"/>
      <c r="D62" s="160"/>
      <c r="E62" s="160">
        <f>'将来負担比率（分子）の構造'!J$45</f>
        <v>5642</v>
      </c>
      <c r="F62" s="160"/>
      <c r="G62" s="160"/>
      <c r="H62" s="160">
        <f>'将来負担比率（分子）の構造'!K$45</f>
        <v>5589</v>
      </c>
      <c r="I62" s="160"/>
      <c r="J62" s="160"/>
      <c r="K62" s="160">
        <f>'将来負担比率（分子）の構造'!L$45</f>
        <v>5554</v>
      </c>
      <c r="L62" s="160"/>
      <c r="M62" s="160"/>
      <c r="N62" s="160">
        <f>'将来負担比率（分子）の構造'!M$45</f>
        <v>5580</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4210</v>
      </c>
      <c r="C64" s="160"/>
      <c r="D64" s="160"/>
      <c r="E64" s="160">
        <f>'将来負担比率（分子）の構造'!J$43</f>
        <v>4135</v>
      </c>
      <c r="F64" s="160"/>
      <c r="G64" s="160"/>
      <c r="H64" s="160">
        <f>'将来負担比率（分子）の構造'!K$43</f>
        <v>4017</v>
      </c>
      <c r="I64" s="160"/>
      <c r="J64" s="160"/>
      <c r="K64" s="160">
        <f>'将来負担比率（分子）の構造'!L$43</f>
        <v>3834</v>
      </c>
      <c r="L64" s="160"/>
      <c r="M64" s="160"/>
      <c r="N64" s="160">
        <f>'将来負担比率（分子）の構造'!M$43</f>
        <v>3733</v>
      </c>
      <c r="O64" s="160"/>
      <c r="P64" s="160"/>
    </row>
    <row r="65" spans="1:16" x14ac:dyDescent="0.15">
      <c r="A65" s="160" t="s">
        <v>25</v>
      </c>
      <c r="B65" s="160">
        <f>'将来負担比率（分子）の構造'!I$42</f>
        <v>70</v>
      </c>
      <c r="C65" s="160"/>
      <c r="D65" s="160"/>
      <c r="E65" s="160">
        <f>'将来負担比率（分子）の構造'!J$42</f>
        <v>46</v>
      </c>
      <c r="F65" s="160"/>
      <c r="G65" s="160"/>
      <c r="H65" s="160">
        <f>'将来負担比率（分子）の構造'!K$42</f>
        <v>32</v>
      </c>
      <c r="I65" s="160"/>
      <c r="J65" s="160"/>
      <c r="K65" s="160">
        <f>'将来負担比率（分子）の構造'!L$42</f>
        <v>25</v>
      </c>
      <c r="L65" s="160"/>
      <c r="M65" s="160"/>
      <c r="N65" s="160">
        <f>'将来負担比率（分子）の構造'!M$42</f>
        <v>17</v>
      </c>
      <c r="O65" s="160"/>
      <c r="P65" s="160"/>
    </row>
    <row r="66" spans="1:16" x14ac:dyDescent="0.15">
      <c r="A66" s="160" t="s">
        <v>24</v>
      </c>
      <c r="B66" s="160">
        <f>'将来負担比率（分子）の構造'!I$41</f>
        <v>27795</v>
      </c>
      <c r="C66" s="160"/>
      <c r="D66" s="160"/>
      <c r="E66" s="160">
        <f>'将来負担比率（分子）の構造'!J$41</f>
        <v>27163</v>
      </c>
      <c r="F66" s="160"/>
      <c r="G66" s="160"/>
      <c r="H66" s="160">
        <f>'将来負担比率（分子）の構造'!K$41</f>
        <v>26380</v>
      </c>
      <c r="I66" s="160"/>
      <c r="J66" s="160"/>
      <c r="K66" s="160">
        <f>'将来負担比率（分子）の構造'!L$41</f>
        <v>24696</v>
      </c>
      <c r="L66" s="160"/>
      <c r="M66" s="160"/>
      <c r="N66" s="160">
        <f>'将来負担比率（分子）の構造'!M$41</f>
        <v>23247</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6769</v>
      </c>
      <c r="C72" s="164">
        <f>基金残高に係る経年分析!G55</f>
        <v>5976</v>
      </c>
      <c r="D72" s="164">
        <f>基金残高に係る経年分析!H55</f>
        <v>6173</v>
      </c>
    </row>
    <row r="73" spans="1:16" x14ac:dyDescent="0.15">
      <c r="A73" s="163" t="s">
        <v>71</v>
      </c>
      <c r="B73" s="164">
        <f>基金残高に係る経年分析!F56</f>
        <v>1798</v>
      </c>
      <c r="C73" s="164">
        <f>基金残高に係る経年分析!G56</f>
        <v>1803</v>
      </c>
      <c r="D73" s="164">
        <f>基金残高に係る経年分析!H56</f>
        <v>1807</v>
      </c>
    </row>
    <row r="74" spans="1:16" x14ac:dyDescent="0.15">
      <c r="A74" s="163" t="s">
        <v>72</v>
      </c>
      <c r="B74" s="164">
        <f>基金残高に係る経年分析!F57</f>
        <v>10723</v>
      </c>
      <c r="C74" s="164">
        <f>基金残高に係る経年分析!G57</f>
        <v>11580</v>
      </c>
      <c r="D74" s="164">
        <f>基金残高に係る経年分析!H57</f>
        <v>11432</v>
      </c>
    </row>
  </sheetData>
  <sheetProtection algorithmName="SHA-512" hashValue="XLu4CTNGIF3/0NgX8+6QN12TNWt3eLgKDVhOlQUy/5PKGGkT7+lg2x2tvRszpNDRiNFxhE8m84tMfs9Yhre/0w==" saltValue="lCrdRIMttrxuihkmI15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3334470</v>
      </c>
      <c r="S5" s="649"/>
      <c r="T5" s="649"/>
      <c r="U5" s="649"/>
      <c r="V5" s="649"/>
      <c r="W5" s="649"/>
      <c r="X5" s="649"/>
      <c r="Y5" s="650"/>
      <c r="Z5" s="651">
        <v>12.5</v>
      </c>
      <c r="AA5" s="651"/>
      <c r="AB5" s="651"/>
      <c r="AC5" s="651"/>
      <c r="AD5" s="652">
        <v>3334470</v>
      </c>
      <c r="AE5" s="652"/>
      <c r="AF5" s="652"/>
      <c r="AG5" s="652"/>
      <c r="AH5" s="652"/>
      <c r="AI5" s="652"/>
      <c r="AJ5" s="652"/>
      <c r="AK5" s="652"/>
      <c r="AL5" s="653">
        <v>22.8</v>
      </c>
      <c r="AM5" s="654"/>
      <c r="AN5" s="654"/>
      <c r="AO5" s="655"/>
      <c r="AP5" s="645" t="s">
        <v>224</v>
      </c>
      <c r="AQ5" s="646"/>
      <c r="AR5" s="646"/>
      <c r="AS5" s="646"/>
      <c r="AT5" s="646"/>
      <c r="AU5" s="646"/>
      <c r="AV5" s="646"/>
      <c r="AW5" s="646"/>
      <c r="AX5" s="646"/>
      <c r="AY5" s="646"/>
      <c r="AZ5" s="646"/>
      <c r="BA5" s="646"/>
      <c r="BB5" s="646"/>
      <c r="BC5" s="646"/>
      <c r="BD5" s="646"/>
      <c r="BE5" s="646"/>
      <c r="BF5" s="647"/>
      <c r="BG5" s="659">
        <v>3334470</v>
      </c>
      <c r="BH5" s="660"/>
      <c r="BI5" s="660"/>
      <c r="BJ5" s="660"/>
      <c r="BK5" s="660"/>
      <c r="BL5" s="660"/>
      <c r="BM5" s="660"/>
      <c r="BN5" s="661"/>
      <c r="BO5" s="662">
        <v>100</v>
      </c>
      <c r="BP5" s="662"/>
      <c r="BQ5" s="662"/>
      <c r="BR5" s="662"/>
      <c r="BS5" s="663" t="s">
        <v>225</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217</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349872</v>
      </c>
      <c r="S6" s="660"/>
      <c r="T6" s="660"/>
      <c r="U6" s="660"/>
      <c r="V6" s="660"/>
      <c r="W6" s="660"/>
      <c r="X6" s="660"/>
      <c r="Y6" s="661"/>
      <c r="Z6" s="662">
        <v>1.3</v>
      </c>
      <c r="AA6" s="662"/>
      <c r="AB6" s="662"/>
      <c r="AC6" s="662"/>
      <c r="AD6" s="663">
        <v>349872</v>
      </c>
      <c r="AE6" s="663"/>
      <c r="AF6" s="663"/>
      <c r="AG6" s="663"/>
      <c r="AH6" s="663"/>
      <c r="AI6" s="663"/>
      <c r="AJ6" s="663"/>
      <c r="AK6" s="663"/>
      <c r="AL6" s="664">
        <v>2.4</v>
      </c>
      <c r="AM6" s="665"/>
      <c r="AN6" s="665"/>
      <c r="AO6" s="666"/>
      <c r="AP6" s="656" t="s">
        <v>230</v>
      </c>
      <c r="AQ6" s="657"/>
      <c r="AR6" s="657"/>
      <c r="AS6" s="657"/>
      <c r="AT6" s="657"/>
      <c r="AU6" s="657"/>
      <c r="AV6" s="657"/>
      <c r="AW6" s="657"/>
      <c r="AX6" s="657"/>
      <c r="AY6" s="657"/>
      <c r="AZ6" s="657"/>
      <c r="BA6" s="657"/>
      <c r="BB6" s="657"/>
      <c r="BC6" s="657"/>
      <c r="BD6" s="657"/>
      <c r="BE6" s="657"/>
      <c r="BF6" s="658"/>
      <c r="BG6" s="659">
        <v>3334470</v>
      </c>
      <c r="BH6" s="660"/>
      <c r="BI6" s="660"/>
      <c r="BJ6" s="660"/>
      <c r="BK6" s="660"/>
      <c r="BL6" s="660"/>
      <c r="BM6" s="660"/>
      <c r="BN6" s="661"/>
      <c r="BO6" s="662">
        <v>100</v>
      </c>
      <c r="BP6" s="662"/>
      <c r="BQ6" s="662"/>
      <c r="BR6" s="662"/>
      <c r="BS6" s="663" t="s">
        <v>225</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182184</v>
      </c>
      <c r="CS6" s="660"/>
      <c r="CT6" s="660"/>
      <c r="CU6" s="660"/>
      <c r="CV6" s="660"/>
      <c r="CW6" s="660"/>
      <c r="CX6" s="660"/>
      <c r="CY6" s="661"/>
      <c r="CZ6" s="653">
        <v>0.7</v>
      </c>
      <c r="DA6" s="654"/>
      <c r="DB6" s="654"/>
      <c r="DC6" s="673"/>
      <c r="DD6" s="668" t="s">
        <v>225</v>
      </c>
      <c r="DE6" s="660"/>
      <c r="DF6" s="660"/>
      <c r="DG6" s="660"/>
      <c r="DH6" s="660"/>
      <c r="DI6" s="660"/>
      <c r="DJ6" s="660"/>
      <c r="DK6" s="660"/>
      <c r="DL6" s="660"/>
      <c r="DM6" s="660"/>
      <c r="DN6" s="660"/>
      <c r="DO6" s="660"/>
      <c r="DP6" s="661"/>
      <c r="DQ6" s="668">
        <v>182184</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5389</v>
      </c>
      <c r="S7" s="660"/>
      <c r="T7" s="660"/>
      <c r="U7" s="660"/>
      <c r="V7" s="660"/>
      <c r="W7" s="660"/>
      <c r="X7" s="660"/>
      <c r="Y7" s="661"/>
      <c r="Z7" s="662">
        <v>0</v>
      </c>
      <c r="AA7" s="662"/>
      <c r="AB7" s="662"/>
      <c r="AC7" s="662"/>
      <c r="AD7" s="663">
        <v>5389</v>
      </c>
      <c r="AE7" s="663"/>
      <c r="AF7" s="663"/>
      <c r="AG7" s="663"/>
      <c r="AH7" s="663"/>
      <c r="AI7" s="663"/>
      <c r="AJ7" s="663"/>
      <c r="AK7" s="663"/>
      <c r="AL7" s="664">
        <v>0</v>
      </c>
      <c r="AM7" s="665"/>
      <c r="AN7" s="665"/>
      <c r="AO7" s="666"/>
      <c r="AP7" s="656" t="s">
        <v>233</v>
      </c>
      <c r="AQ7" s="657"/>
      <c r="AR7" s="657"/>
      <c r="AS7" s="657"/>
      <c r="AT7" s="657"/>
      <c r="AU7" s="657"/>
      <c r="AV7" s="657"/>
      <c r="AW7" s="657"/>
      <c r="AX7" s="657"/>
      <c r="AY7" s="657"/>
      <c r="AZ7" s="657"/>
      <c r="BA7" s="657"/>
      <c r="BB7" s="657"/>
      <c r="BC7" s="657"/>
      <c r="BD7" s="657"/>
      <c r="BE7" s="657"/>
      <c r="BF7" s="658"/>
      <c r="BG7" s="659">
        <v>1337595</v>
      </c>
      <c r="BH7" s="660"/>
      <c r="BI7" s="660"/>
      <c r="BJ7" s="660"/>
      <c r="BK7" s="660"/>
      <c r="BL7" s="660"/>
      <c r="BM7" s="660"/>
      <c r="BN7" s="661"/>
      <c r="BO7" s="662">
        <v>40.1</v>
      </c>
      <c r="BP7" s="662"/>
      <c r="BQ7" s="662"/>
      <c r="BR7" s="662"/>
      <c r="BS7" s="663" t="s">
        <v>225</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3789759</v>
      </c>
      <c r="CS7" s="660"/>
      <c r="CT7" s="660"/>
      <c r="CU7" s="660"/>
      <c r="CV7" s="660"/>
      <c r="CW7" s="660"/>
      <c r="CX7" s="660"/>
      <c r="CY7" s="661"/>
      <c r="CZ7" s="662">
        <v>15.2</v>
      </c>
      <c r="DA7" s="662"/>
      <c r="DB7" s="662"/>
      <c r="DC7" s="662"/>
      <c r="DD7" s="668">
        <v>837317</v>
      </c>
      <c r="DE7" s="660"/>
      <c r="DF7" s="660"/>
      <c r="DG7" s="660"/>
      <c r="DH7" s="660"/>
      <c r="DI7" s="660"/>
      <c r="DJ7" s="660"/>
      <c r="DK7" s="660"/>
      <c r="DL7" s="660"/>
      <c r="DM7" s="660"/>
      <c r="DN7" s="660"/>
      <c r="DO7" s="660"/>
      <c r="DP7" s="661"/>
      <c r="DQ7" s="668">
        <v>2499023</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9062</v>
      </c>
      <c r="S8" s="660"/>
      <c r="T8" s="660"/>
      <c r="U8" s="660"/>
      <c r="V8" s="660"/>
      <c r="W8" s="660"/>
      <c r="X8" s="660"/>
      <c r="Y8" s="661"/>
      <c r="Z8" s="662">
        <v>0</v>
      </c>
      <c r="AA8" s="662"/>
      <c r="AB8" s="662"/>
      <c r="AC8" s="662"/>
      <c r="AD8" s="663">
        <v>9062</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54503</v>
      </c>
      <c r="BH8" s="660"/>
      <c r="BI8" s="660"/>
      <c r="BJ8" s="660"/>
      <c r="BK8" s="660"/>
      <c r="BL8" s="660"/>
      <c r="BM8" s="660"/>
      <c r="BN8" s="661"/>
      <c r="BO8" s="662">
        <v>1.6</v>
      </c>
      <c r="BP8" s="662"/>
      <c r="BQ8" s="662"/>
      <c r="BR8" s="662"/>
      <c r="BS8" s="668" t="s">
        <v>171</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8021215</v>
      </c>
      <c r="CS8" s="660"/>
      <c r="CT8" s="660"/>
      <c r="CU8" s="660"/>
      <c r="CV8" s="660"/>
      <c r="CW8" s="660"/>
      <c r="CX8" s="660"/>
      <c r="CY8" s="661"/>
      <c r="CZ8" s="662">
        <v>32.200000000000003</v>
      </c>
      <c r="DA8" s="662"/>
      <c r="DB8" s="662"/>
      <c r="DC8" s="662"/>
      <c r="DD8" s="668">
        <v>492602</v>
      </c>
      <c r="DE8" s="660"/>
      <c r="DF8" s="660"/>
      <c r="DG8" s="660"/>
      <c r="DH8" s="660"/>
      <c r="DI8" s="660"/>
      <c r="DJ8" s="660"/>
      <c r="DK8" s="660"/>
      <c r="DL8" s="660"/>
      <c r="DM8" s="660"/>
      <c r="DN8" s="660"/>
      <c r="DO8" s="660"/>
      <c r="DP8" s="661"/>
      <c r="DQ8" s="668">
        <v>4166097</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10396</v>
      </c>
      <c r="S9" s="660"/>
      <c r="T9" s="660"/>
      <c r="U9" s="660"/>
      <c r="V9" s="660"/>
      <c r="W9" s="660"/>
      <c r="X9" s="660"/>
      <c r="Y9" s="661"/>
      <c r="Z9" s="662">
        <v>0</v>
      </c>
      <c r="AA9" s="662"/>
      <c r="AB9" s="662"/>
      <c r="AC9" s="662"/>
      <c r="AD9" s="663">
        <v>10396</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1118223</v>
      </c>
      <c r="BH9" s="660"/>
      <c r="BI9" s="660"/>
      <c r="BJ9" s="660"/>
      <c r="BK9" s="660"/>
      <c r="BL9" s="660"/>
      <c r="BM9" s="660"/>
      <c r="BN9" s="661"/>
      <c r="BO9" s="662">
        <v>33.5</v>
      </c>
      <c r="BP9" s="662"/>
      <c r="BQ9" s="662"/>
      <c r="BR9" s="662"/>
      <c r="BS9" s="668" t="s">
        <v>171</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2084851</v>
      </c>
      <c r="CS9" s="660"/>
      <c r="CT9" s="660"/>
      <c r="CU9" s="660"/>
      <c r="CV9" s="660"/>
      <c r="CW9" s="660"/>
      <c r="CX9" s="660"/>
      <c r="CY9" s="661"/>
      <c r="CZ9" s="662">
        <v>8.4</v>
      </c>
      <c r="DA9" s="662"/>
      <c r="DB9" s="662"/>
      <c r="DC9" s="662"/>
      <c r="DD9" s="668">
        <v>194448</v>
      </c>
      <c r="DE9" s="660"/>
      <c r="DF9" s="660"/>
      <c r="DG9" s="660"/>
      <c r="DH9" s="660"/>
      <c r="DI9" s="660"/>
      <c r="DJ9" s="660"/>
      <c r="DK9" s="660"/>
      <c r="DL9" s="660"/>
      <c r="DM9" s="660"/>
      <c r="DN9" s="660"/>
      <c r="DO9" s="660"/>
      <c r="DP9" s="661"/>
      <c r="DQ9" s="668">
        <v>1672458</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225</v>
      </c>
      <c r="S10" s="660"/>
      <c r="T10" s="660"/>
      <c r="U10" s="660"/>
      <c r="V10" s="660"/>
      <c r="W10" s="660"/>
      <c r="X10" s="660"/>
      <c r="Y10" s="661"/>
      <c r="Z10" s="662" t="s">
        <v>171</v>
      </c>
      <c r="AA10" s="662"/>
      <c r="AB10" s="662"/>
      <c r="AC10" s="662"/>
      <c r="AD10" s="663" t="s">
        <v>171</v>
      </c>
      <c r="AE10" s="663"/>
      <c r="AF10" s="663"/>
      <c r="AG10" s="663"/>
      <c r="AH10" s="663"/>
      <c r="AI10" s="663"/>
      <c r="AJ10" s="663"/>
      <c r="AK10" s="663"/>
      <c r="AL10" s="664" t="s">
        <v>171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87292</v>
      </c>
      <c r="BH10" s="660"/>
      <c r="BI10" s="660"/>
      <c r="BJ10" s="660"/>
      <c r="BK10" s="660"/>
      <c r="BL10" s="660"/>
      <c r="BM10" s="660"/>
      <c r="BN10" s="661"/>
      <c r="BO10" s="662">
        <v>2.6</v>
      </c>
      <c r="BP10" s="662"/>
      <c r="BQ10" s="662"/>
      <c r="BR10" s="662"/>
      <c r="BS10" s="668" t="s">
        <v>171</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14084</v>
      </c>
      <c r="CS10" s="660"/>
      <c r="CT10" s="660"/>
      <c r="CU10" s="660"/>
      <c r="CV10" s="660"/>
      <c r="CW10" s="660"/>
      <c r="CX10" s="660"/>
      <c r="CY10" s="661"/>
      <c r="CZ10" s="662">
        <v>0.1</v>
      </c>
      <c r="DA10" s="662"/>
      <c r="DB10" s="662"/>
      <c r="DC10" s="662"/>
      <c r="DD10" s="668" t="s">
        <v>171</v>
      </c>
      <c r="DE10" s="660"/>
      <c r="DF10" s="660"/>
      <c r="DG10" s="660"/>
      <c r="DH10" s="660"/>
      <c r="DI10" s="660"/>
      <c r="DJ10" s="660"/>
      <c r="DK10" s="660"/>
      <c r="DL10" s="660"/>
      <c r="DM10" s="660"/>
      <c r="DN10" s="660"/>
      <c r="DO10" s="660"/>
      <c r="DP10" s="661"/>
      <c r="DQ10" s="668">
        <v>8685</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171</v>
      </c>
      <c r="S11" s="660"/>
      <c r="T11" s="660"/>
      <c r="U11" s="660"/>
      <c r="V11" s="660"/>
      <c r="W11" s="660"/>
      <c r="X11" s="660"/>
      <c r="Y11" s="661"/>
      <c r="Z11" s="662" t="s">
        <v>171</v>
      </c>
      <c r="AA11" s="662"/>
      <c r="AB11" s="662"/>
      <c r="AC11" s="662"/>
      <c r="AD11" s="663" t="s">
        <v>171</v>
      </c>
      <c r="AE11" s="663"/>
      <c r="AF11" s="663"/>
      <c r="AG11" s="663"/>
      <c r="AH11" s="663"/>
      <c r="AI11" s="663"/>
      <c r="AJ11" s="663"/>
      <c r="AK11" s="663"/>
      <c r="AL11" s="664" t="s">
        <v>171</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77577</v>
      </c>
      <c r="BH11" s="660"/>
      <c r="BI11" s="660"/>
      <c r="BJ11" s="660"/>
      <c r="BK11" s="660"/>
      <c r="BL11" s="660"/>
      <c r="BM11" s="660"/>
      <c r="BN11" s="661"/>
      <c r="BO11" s="662">
        <v>2.2999999999999998</v>
      </c>
      <c r="BP11" s="662"/>
      <c r="BQ11" s="662"/>
      <c r="BR11" s="662"/>
      <c r="BS11" s="668" t="s">
        <v>171</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1832028</v>
      </c>
      <c r="CS11" s="660"/>
      <c r="CT11" s="660"/>
      <c r="CU11" s="660"/>
      <c r="CV11" s="660"/>
      <c r="CW11" s="660"/>
      <c r="CX11" s="660"/>
      <c r="CY11" s="661"/>
      <c r="CZ11" s="662">
        <v>7.3</v>
      </c>
      <c r="DA11" s="662"/>
      <c r="DB11" s="662"/>
      <c r="DC11" s="662"/>
      <c r="DD11" s="668">
        <v>302720</v>
      </c>
      <c r="DE11" s="660"/>
      <c r="DF11" s="660"/>
      <c r="DG11" s="660"/>
      <c r="DH11" s="660"/>
      <c r="DI11" s="660"/>
      <c r="DJ11" s="660"/>
      <c r="DK11" s="660"/>
      <c r="DL11" s="660"/>
      <c r="DM11" s="660"/>
      <c r="DN11" s="660"/>
      <c r="DO11" s="660"/>
      <c r="DP11" s="661"/>
      <c r="DQ11" s="668">
        <v>1017457</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650926</v>
      </c>
      <c r="S12" s="660"/>
      <c r="T12" s="660"/>
      <c r="U12" s="660"/>
      <c r="V12" s="660"/>
      <c r="W12" s="660"/>
      <c r="X12" s="660"/>
      <c r="Y12" s="661"/>
      <c r="Z12" s="662">
        <v>2.4</v>
      </c>
      <c r="AA12" s="662"/>
      <c r="AB12" s="662"/>
      <c r="AC12" s="662"/>
      <c r="AD12" s="663">
        <v>650926</v>
      </c>
      <c r="AE12" s="663"/>
      <c r="AF12" s="663"/>
      <c r="AG12" s="663"/>
      <c r="AH12" s="663"/>
      <c r="AI12" s="663"/>
      <c r="AJ12" s="663"/>
      <c r="AK12" s="663"/>
      <c r="AL12" s="664">
        <v>4.5</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1626803</v>
      </c>
      <c r="BH12" s="660"/>
      <c r="BI12" s="660"/>
      <c r="BJ12" s="660"/>
      <c r="BK12" s="660"/>
      <c r="BL12" s="660"/>
      <c r="BM12" s="660"/>
      <c r="BN12" s="661"/>
      <c r="BO12" s="662">
        <v>48.8</v>
      </c>
      <c r="BP12" s="662"/>
      <c r="BQ12" s="662"/>
      <c r="BR12" s="662"/>
      <c r="BS12" s="668" t="s">
        <v>225</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381002</v>
      </c>
      <c r="CS12" s="660"/>
      <c r="CT12" s="660"/>
      <c r="CU12" s="660"/>
      <c r="CV12" s="660"/>
      <c r="CW12" s="660"/>
      <c r="CX12" s="660"/>
      <c r="CY12" s="661"/>
      <c r="CZ12" s="662">
        <v>1.5</v>
      </c>
      <c r="DA12" s="662"/>
      <c r="DB12" s="662"/>
      <c r="DC12" s="662"/>
      <c r="DD12" s="668">
        <v>25868</v>
      </c>
      <c r="DE12" s="660"/>
      <c r="DF12" s="660"/>
      <c r="DG12" s="660"/>
      <c r="DH12" s="660"/>
      <c r="DI12" s="660"/>
      <c r="DJ12" s="660"/>
      <c r="DK12" s="660"/>
      <c r="DL12" s="660"/>
      <c r="DM12" s="660"/>
      <c r="DN12" s="660"/>
      <c r="DO12" s="660"/>
      <c r="DP12" s="661"/>
      <c r="DQ12" s="668">
        <v>255036</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12432</v>
      </c>
      <c r="S13" s="660"/>
      <c r="T13" s="660"/>
      <c r="U13" s="660"/>
      <c r="V13" s="660"/>
      <c r="W13" s="660"/>
      <c r="X13" s="660"/>
      <c r="Y13" s="661"/>
      <c r="Z13" s="662">
        <v>0</v>
      </c>
      <c r="AA13" s="662"/>
      <c r="AB13" s="662"/>
      <c r="AC13" s="662"/>
      <c r="AD13" s="663">
        <v>12432</v>
      </c>
      <c r="AE13" s="663"/>
      <c r="AF13" s="663"/>
      <c r="AG13" s="663"/>
      <c r="AH13" s="663"/>
      <c r="AI13" s="663"/>
      <c r="AJ13" s="663"/>
      <c r="AK13" s="663"/>
      <c r="AL13" s="664">
        <v>0.1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1605941</v>
      </c>
      <c r="BH13" s="660"/>
      <c r="BI13" s="660"/>
      <c r="BJ13" s="660"/>
      <c r="BK13" s="660"/>
      <c r="BL13" s="660"/>
      <c r="BM13" s="660"/>
      <c r="BN13" s="661"/>
      <c r="BO13" s="662">
        <v>48.2</v>
      </c>
      <c r="BP13" s="662"/>
      <c r="BQ13" s="662"/>
      <c r="BR13" s="662"/>
      <c r="BS13" s="668" t="s">
        <v>171</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1470243</v>
      </c>
      <c r="CS13" s="660"/>
      <c r="CT13" s="660"/>
      <c r="CU13" s="660"/>
      <c r="CV13" s="660"/>
      <c r="CW13" s="660"/>
      <c r="CX13" s="660"/>
      <c r="CY13" s="661"/>
      <c r="CZ13" s="662">
        <v>5.9</v>
      </c>
      <c r="DA13" s="662"/>
      <c r="DB13" s="662"/>
      <c r="DC13" s="662"/>
      <c r="DD13" s="668">
        <v>1028018</v>
      </c>
      <c r="DE13" s="660"/>
      <c r="DF13" s="660"/>
      <c r="DG13" s="660"/>
      <c r="DH13" s="660"/>
      <c r="DI13" s="660"/>
      <c r="DJ13" s="660"/>
      <c r="DK13" s="660"/>
      <c r="DL13" s="660"/>
      <c r="DM13" s="660"/>
      <c r="DN13" s="660"/>
      <c r="DO13" s="660"/>
      <c r="DP13" s="661"/>
      <c r="DQ13" s="668">
        <v>593942</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171</v>
      </c>
      <c r="S14" s="660"/>
      <c r="T14" s="660"/>
      <c r="U14" s="660"/>
      <c r="V14" s="660"/>
      <c r="W14" s="660"/>
      <c r="X14" s="660"/>
      <c r="Y14" s="661"/>
      <c r="Z14" s="662" t="s">
        <v>171</v>
      </c>
      <c r="AA14" s="662"/>
      <c r="AB14" s="662"/>
      <c r="AC14" s="662"/>
      <c r="AD14" s="663" t="s">
        <v>171</v>
      </c>
      <c r="AE14" s="663"/>
      <c r="AF14" s="663"/>
      <c r="AG14" s="663"/>
      <c r="AH14" s="663"/>
      <c r="AI14" s="663"/>
      <c r="AJ14" s="663"/>
      <c r="AK14" s="663"/>
      <c r="AL14" s="664" t="s">
        <v>225</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147002</v>
      </c>
      <c r="BH14" s="660"/>
      <c r="BI14" s="660"/>
      <c r="BJ14" s="660"/>
      <c r="BK14" s="660"/>
      <c r="BL14" s="660"/>
      <c r="BM14" s="660"/>
      <c r="BN14" s="661"/>
      <c r="BO14" s="662">
        <v>4.4000000000000004</v>
      </c>
      <c r="BP14" s="662"/>
      <c r="BQ14" s="662"/>
      <c r="BR14" s="662"/>
      <c r="BS14" s="668" t="s">
        <v>225</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917789</v>
      </c>
      <c r="CS14" s="660"/>
      <c r="CT14" s="660"/>
      <c r="CU14" s="660"/>
      <c r="CV14" s="660"/>
      <c r="CW14" s="660"/>
      <c r="CX14" s="660"/>
      <c r="CY14" s="661"/>
      <c r="CZ14" s="662">
        <v>3.7</v>
      </c>
      <c r="DA14" s="662"/>
      <c r="DB14" s="662"/>
      <c r="DC14" s="662"/>
      <c r="DD14" s="668">
        <v>95572</v>
      </c>
      <c r="DE14" s="660"/>
      <c r="DF14" s="660"/>
      <c r="DG14" s="660"/>
      <c r="DH14" s="660"/>
      <c r="DI14" s="660"/>
      <c r="DJ14" s="660"/>
      <c r="DK14" s="660"/>
      <c r="DL14" s="660"/>
      <c r="DM14" s="660"/>
      <c r="DN14" s="660"/>
      <c r="DO14" s="660"/>
      <c r="DP14" s="661"/>
      <c r="DQ14" s="668">
        <v>914428</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74976</v>
      </c>
      <c r="S15" s="660"/>
      <c r="T15" s="660"/>
      <c r="U15" s="660"/>
      <c r="V15" s="660"/>
      <c r="W15" s="660"/>
      <c r="X15" s="660"/>
      <c r="Y15" s="661"/>
      <c r="Z15" s="662">
        <v>0.3</v>
      </c>
      <c r="AA15" s="662"/>
      <c r="AB15" s="662"/>
      <c r="AC15" s="662"/>
      <c r="AD15" s="663">
        <v>74976</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223070</v>
      </c>
      <c r="BH15" s="660"/>
      <c r="BI15" s="660"/>
      <c r="BJ15" s="660"/>
      <c r="BK15" s="660"/>
      <c r="BL15" s="660"/>
      <c r="BM15" s="660"/>
      <c r="BN15" s="661"/>
      <c r="BO15" s="662">
        <v>6.7</v>
      </c>
      <c r="BP15" s="662"/>
      <c r="BQ15" s="662"/>
      <c r="BR15" s="662"/>
      <c r="BS15" s="668" t="s">
        <v>225</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2516263</v>
      </c>
      <c r="CS15" s="660"/>
      <c r="CT15" s="660"/>
      <c r="CU15" s="660"/>
      <c r="CV15" s="660"/>
      <c r="CW15" s="660"/>
      <c r="CX15" s="660"/>
      <c r="CY15" s="661"/>
      <c r="CZ15" s="662">
        <v>10.1</v>
      </c>
      <c r="DA15" s="662"/>
      <c r="DB15" s="662"/>
      <c r="DC15" s="662"/>
      <c r="DD15" s="668">
        <v>876975</v>
      </c>
      <c r="DE15" s="660"/>
      <c r="DF15" s="660"/>
      <c r="DG15" s="660"/>
      <c r="DH15" s="660"/>
      <c r="DI15" s="660"/>
      <c r="DJ15" s="660"/>
      <c r="DK15" s="660"/>
      <c r="DL15" s="660"/>
      <c r="DM15" s="660"/>
      <c r="DN15" s="660"/>
      <c r="DO15" s="660"/>
      <c r="DP15" s="661"/>
      <c r="DQ15" s="668">
        <v>1331754</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171</v>
      </c>
      <c r="S16" s="660"/>
      <c r="T16" s="660"/>
      <c r="U16" s="660"/>
      <c r="V16" s="660"/>
      <c r="W16" s="660"/>
      <c r="X16" s="660"/>
      <c r="Y16" s="661"/>
      <c r="Z16" s="662" t="s">
        <v>171</v>
      </c>
      <c r="AA16" s="662"/>
      <c r="AB16" s="662"/>
      <c r="AC16" s="662"/>
      <c r="AD16" s="663" t="s">
        <v>225</v>
      </c>
      <c r="AE16" s="663"/>
      <c r="AF16" s="663"/>
      <c r="AG16" s="663"/>
      <c r="AH16" s="663"/>
      <c r="AI16" s="663"/>
      <c r="AJ16" s="663"/>
      <c r="AK16" s="663"/>
      <c r="AL16" s="664" t="s">
        <v>225</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171</v>
      </c>
      <c r="BH16" s="660"/>
      <c r="BI16" s="660"/>
      <c r="BJ16" s="660"/>
      <c r="BK16" s="660"/>
      <c r="BL16" s="660"/>
      <c r="BM16" s="660"/>
      <c r="BN16" s="661"/>
      <c r="BO16" s="662" t="s">
        <v>171</v>
      </c>
      <c r="BP16" s="662"/>
      <c r="BQ16" s="662"/>
      <c r="BR16" s="662"/>
      <c r="BS16" s="668" t="s">
        <v>225</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677799</v>
      </c>
      <c r="CS16" s="660"/>
      <c r="CT16" s="660"/>
      <c r="CU16" s="660"/>
      <c r="CV16" s="660"/>
      <c r="CW16" s="660"/>
      <c r="CX16" s="660"/>
      <c r="CY16" s="661"/>
      <c r="CZ16" s="662">
        <v>2.7</v>
      </c>
      <c r="DA16" s="662"/>
      <c r="DB16" s="662"/>
      <c r="DC16" s="662"/>
      <c r="DD16" s="668" t="s">
        <v>171</v>
      </c>
      <c r="DE16" s="660"/>
      <c r="DF16" s="660"/>
      <c r="DG16" s="660"/>
      <c r="DH16" s="660"/>
      <c r="DI16" s="660"/>
      <c r="DJ16" s="660"/>
      <c r="DK16" s="660"/>
      <c r="DL16" s="660"/>
      <c r="DM16" s="660"/>
      <c r="DN16" s="660"/>
      <c r="DO16" s="660"/>
      <c r="DP16" s="661"/>
      <c r="DQ16" s="668">
        <v>382295</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10288</v>
      </c>
      <c r="S17" s="660"/>
      <c r="T17" s="660"/>
      <c r="U17" s="660"/>
      <c r="V17" s="660"/>
      <c r="W17" s="660"/>
      <c r="X17" s="660"/>
      <c r="Y17" s="661"/>
      <c r="Z17" s="662">
        <v>0</v>
      </c>
      <c r="AA17" s="662"/>
      <c r="AB17" s="662"/>
      <c r="AC17" s="662"/>
      <c r="AD17" s="663">
        <v>10288</v>
      </c>
      <c r="AE17" s="663"/>
      <c r="AF17" s="663"/>
      <c r="AG17" s="663"/>
      <c r="AH17" s="663"/>
      <c r="AI17" s="663"/>
      <c r="AJ17" s="663"/>
      <c r="AK17" s="663"/>
      <c r="AL17" s="664">
        <v>0.1</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171</v>
      </c>
      <c r="BH17" s="660"/>
      <c r="BI17" s="660"/>
      <c r="BJ17" s="660"/>
      <c r="BK17" s="660"/>
      <c r="BL17" s="660"/>
      <c r="BM17" s="660"/>
      <c r="BN17" s="661"/>
      <c r="BO17" s="662" t="s">
        <v>171</v>
      </c>
      <c r="BP17" s="662"/>
      <c r="BQ17" s="662"/>
      <c r="BR17" s="662"/>
      <c r="BS17" s="668" t="s">
        <v>225</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3054168</v>
      </c>
      <c r="CS17" s="660"/>
      <c r="CT17" s="660"/>
      <c r="CU17" s="660"/>
      <c r="CV17" s="660"/>
      <c r="CW17" s="660"/>
      <c r="CX17" s="660"/>
      <c r="CY17" s="661"/>
      <c r="CZ17" s="662">
        <v>12.2</v>
      </c>
      <c r="DA17" s="662"/>
      <c r="DB17" s="662"/>
      <c r="DC17" s="662"/>
      <c r="DD17" s="668" t="s">
        <v>171</v>
      </c>
      <c r="DE17" s="660"/>
      <c r="DF17" s="660"/>
      <c r="DG17" s="660"/>
      <c r="DH17" s="660"/>
      <c r="DI17" s="660"/>
      <c r="DJ17" s="660"/>
      <c r="DK17" s="660"/>
      <c r="DL17" s="660"/>
      <c r="DM17" s="660"/>
      <c r="DN17" s="660"/>
      <c r="DO17" s="660"/>
      <c r="DP17" s="661"/>
      <c r="DQ17" s="668">
        <v>2903959</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11101551</v>
      </c>
      <c r="S18" s="660"/>
      <c r="T18" s="660"/>
      <c r="U18" s="660"/>
      <c r="V18" s="660"/>
      <c r="W18" s="660"/>
      <c r="X18" s="660"/>
      <c r="Y18" s="661"/>
      <c r="Z18" s="662">
        <v>41.6</v>
      </c>
      <c r="AA18" s="662"/>
      <c r="AB18" s="662"/>
      <c r="AC18" s="662"/>
      <c r="AD18" s="663">
        <v>10147578</v>
      </c>
      <c r="AE18" s="663"/>
      <c r="AF18" s="663"/>
      <c r="AG18" s="663"/>
      <c r="AH18" s="663"/>
      <c r="AI18" s="663"/>
      <c r="AJ18" s="663"/>
      <c r="AK18" s="663"/>
      <c r="AL18" s="664">
        <v>69.400000000000006</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171</v>
      </c>
      <c r="BH18" s="660"/>
      <c r="BI18" s="660"/>
      <c r="BJ18" s="660"/>
      <c r="BK18" s="660"/>
      <c r="BL18" s="660"/>
      <c r="BM18" s="660"/>
      <c r="BN18" s="661"/>
      <c r="BO18" s="662" t="s">
        <v>225</v>
      </c>
      <c r="BP18" s="662"/>
      <c r="BQ18" s="662"/>
      <c r="BR18" s="662"/>
      <c r="BS18" s="668" t="s">
        <v>225</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225</v>
      </c>
      <c r="CS18" s="660"/>
      <c r="CT18" s="660"/>
      <c r="CU18" s="660"/>
      <c r="CV18" s="660"/>
      <c r="CW18" s="660"/>
      <c r="CX18" s="660"/>
      <c r="CY18" s="661"/>
      <c r="CZ18" s="662" t="s">
        <v>225</v>
      </c>
      <c r="DA18" s="662"/>
      <c r="DB18" s="662"/>
      <c r="DC18" s="662"/>
      <c r="DD18" s="668" t="s">
        <v>171</v>
      </c>
      <c r="DE18" s="660"/>
      <c r="DF18" s="660"/>
      <c r="DG18" s="660"/>
      <c r="DH18" s="660"/>
      <c r="DI18" s="660"/>
      <c r="DJ18" s="660"/>
      <c r="DK18" s="660"/>
      <c r="DL18" s="660"/>
      <c r="DM18" s="660"/>
      <c r="DN18" s="660"/>
      <c r="DO18" s="660"/>
      <c r="DP18" s="661"/>
      <c r="DQ18" s="668" t="s">
        <v>171</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10147578</v>
      </c>
      <c r="S19" s="660"/>
      <c r="T19" s="660"/>
      <c r="U19" s="660"/>
      <c r="V19" s="660"/>
      <c r="W19" s="660"/>
      <c r="X19" s="660"/>
      <c r="Y19" s="661"/>
      <c r="Z19" s="662">
        <v>38.1</v>
      </c>
      <c r="AA19" s="662"/>
      <c r="AB19" s="662"/>
      <c r="AC19" s="662"/>
      <c r="AD19" s="663">
        <v>10147578</v>
      </c>
      <c r="AE19" s="663"/>
      <c r="AF19" s="663"/>
      <c r="AG19" s="663"/>
      <c r="AH19" s="663"/>
      <c r="AI19" s="663"/>
      <c r="AJ19" s="663"/>
      <c r="AK19" s="663"/>
      <c r="AL19" s="664">
        <v>69.400000000000006</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171</v>
      </c>
      <c r="BH19" s="660"/>
      <c r="BI19" s="660"/>
      <c r="BJ19" s="660"/>
      <c r="BK19" s="660"/>
      <c r="BL19" s="660"/>
      <c r="BM19" s="660"/>
      <c r="BN19" s="661"/>
      <c r="BO19" s="662" t="s">
        <v>171</v>
      </c>
      <c r="BP19" s="662"/>
      <c r="BQ19" s="662"/>
      <c r="BR19" s="662"/>
      <c r="BS19" s="668" t="s">
        <v>171</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225</v>
      </c>
      <c r="CS19" s="660"/>
      <c r="CT19" s="660"/>
      <c r="CU19" s="660"/>
      <c r="CV19" s="660"/>
      <c r="CW19" s="660"/>
      <c r="CX19" s="660"/>
      <c r="CY19" s="661"/>
      <c r="CZ19" s="662" t="s">
        <v>171</v>
      </c>
      <c r="DA19" s="662"/>
      <c r="DB19" s="662"/>
      <c r="DC19" s="662"/>
      <c r="DD19" s="668" t="s">
        <v>171</v>
      </c>
      <c r="DE19" s="660"/>
      <c r="DF19" s="660"/>
      <c r="DG19" s="660"/>
      <c r="DH19" s="660"/>
      <c r="DI19" s="660"/>
      <c r="DJ19" s="660"/>
      <c r="DK19" s="660"/>
      <c r="DL19" s="660"/>
      <c r="DM19" s="660"/>
      <c r="DN19" s="660"/>
      <c r="DO19" s="660"/>
      <c r="DP19" s="661"/>
      <c r="DQ19" s="668" t="s">
        <v>225</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953973</v>
      </c>
      <c r="S20" s="660"/>
      <c r="T20" s="660"/>
      <c r="U20" s="660"/>
      <c r="V20" s="660"/>
      <c r="W20" s="660"/>
      <c r="X20" s="660"/>
      <c r="Y20" s="661"/>
      <c r="Z20" s="662">
        <v>3.6</v>
      </c>
      <c r="AA20" s="662"/>
      <c r="AB20" s="662"/>
      <c r="AC20" s="662"/>
      <c r="AD20" s="663" t="s">
        <v>225</v>
      </c>
      <c r="AE20" s="663"/>
      <c r="AF20" s="663"/>
      <c r="AG20" s="663"/>
      <c r="AH20" s="663"/>
      <c r="AI20" s="663"/>
      <c r="AJ20" s="663"/>
      <c r="AK20" s="663"/>
      <c r="AL20" s="664" t="s">
        <v>171</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171</v>
      </c>
      <c r="BH20" s="660"/>
      <c r="BI20" s="660"/>
      <c r="BJ20" s="660"/>
      <c r="BK20" s="660"/>
      <c r="BL20" s="660"/>
      <c r="BM20" s="660"/>
      <c r="BN20" s="661"/>
      <c r="BO20" s="662" t="s">
        <v>171</v>
      </c>
      <c r="BP20" s="662"/>
      <c r="BQ20" s="662"/>
      <c r="BR20" s="662"/>
      <c r="BS20" s="668" t="s">
        <v>171</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24941385</v>
      </c>
      <c r="CS20" s="660"/>
      <c r="CT20" s="660"/>
      <c r="CU20" s="660"/>
      <c r="CV20" s="660"/>
      <c r="CW20" s="660"/>
      <c r="CX20" s="660"/>
      <c r="CY20" s="661"/>
      <c r="CZ20" s="662">
        <v>100</v>
      </c>
      <c r="DA20" s="662"/>
      <c r="DB20" s="662"/>
      <c r="DC20" s="662"/>
      <c r="DD20" s="668">
        <v>3853520</v>
      </c>
      <c r="DE20" s="660"/>
      <c r="DF20" s="660"/>
      <c r="DG20" s="660"/>
      <c r="DH20" s="660"/>
      <c r="DI20" s="660"/>
      <c r="DJ20" s="660"/>
      <c r="DK20" s="660"/>
      <c r="DL20" s="660"/>
      <c r="DM20" s="660"/>
      <c r="DN20" s="660"/>
      <c r="DO20" s="660"/>
      <c r="DP20" s="661"/>
      <c r="DQ20" s="668">
        <v>15927318</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171</v>
      </c>
      <c r="S21" s="660"/>
      <c r="T21" s="660"/>
      <c r="U21" s="660"/>
      <c r="V21" s="660"/>
      <c r="W21" s="660"/>
      <c r="X21" s="660"/>
      <c r="Y21" s="661"/>
      <c r="Z21" s="662" t="s">
        <v>225</v>
      </c>
      <c r="AA21" s="662"/>
      <c r="AB21" s="662"/>
      <c r="AC21" s="662"/>
      <c r="AD21" s="663" t="s">
        <v>171</v>
      </c>
      <c r="AE21" s="663"/>
      <c r="AF21" s="663"/>
      <c r="AG21" s="663"/>
      <c r="AH21" s="663"/>
      <c r="AI21" s="663"/>
      <c r="AJ21" s="663"/>
      <c r="AK21" s="663"/>
      <c r="AL21" s="664" t="s">
        <v>171</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225</v>
      </c>
      <c r="BH21" s="660"/>
      <c r="BI21" s="660"/>
      <c r="BJ21" s="660"/>
      <c r="BK21" s="660"/>
      <c r="BL21" s="660"/>
      <c r="BM21" s="660"/>
      <c r="BN21" s="661"/>
      <c r="BO21" s="662" t="s">
        <v>225</v>
      </c>
      <c r="BP21" s="662"/>
      <c r="BQ21" s="662"/>
      <c r="BR21" s="662"/>
      <c r="BS21" s="668" t="s">
        <v>171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15559362</v>
      </c>
      <c r="S22" s="660"/>
      <c r="T22" s="660"/>
      <c r="U22" s="660"/>
      <c r="V22" s="660"/>
      <c r="W22" s="660"/>
      <c r="X22" s="660"/>
      <c r="Y22" s="661"/>
      <c r="Z22" s="662">
        <v>58.3</v>
      </c>
      <c r="AA22" s="662"/>
      <c r="AB22" s="662"/>
      <c r="AC22" s="662"/>
      <c r="AD22" s="663">
        <v>14605389</v>
      </c>
      <c r="AE22" s="663"/>
      <c r="AF22" s="663"/>
      <c r="AG22" s="663"/>
      <c r="AH22" s="663"/>
      <c r="AI22" s="663"/>
      <c r="AJ22" s="663"/>
      <c r="AK22" s="663"/>
      <c r="AL22" s="664">
        <v>99.9</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225</v>
      </c>
      <c r="BH22" s="660"/>
      <c r="BI22" s="660"/>
      <c r="BJ22" s="660"/>
      <c r="BK22" s="660"/>
      <c r="BL22" s="660"/>
      <c r="BM22" s="660"/>
      <c r="BN22" s="661"/>
      <c r="BO22" s="662" t="s">
        <v>171</v>
      </c>
      <c r="BP22" s="662"/>
      <c r="BQ22" s="662"/>
      <c r="BR22" s="662"/>
      <c r="BS22" s="668" t="s">
        <v>171</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5495</v>
      </c>
      <c r="S23" s="660"/>
      <c r="T23" s="660"/>
      <c r="U23" s="660"/>
      <c r="V23" s="660"/>
      <c r="W23" s="660"/>
      <c r="X23" s="660"/>
      <c r="Y23" s="661"/>
      <c r="Z23" s="662">
        <v>0</v>
      </c>
      <c r="AA23" s="662"/>
      <c r="AB23" s="662"/>
      <c r="AC23" s="662"/>
      <c r="AD23" s="663">
        <v>5495</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225</v>
      </c>
      <c r="BH23" s="660"/>
      <c r="BI23" s="660"/>
      <c r="BJ23" s="660"/>
      <c r="BK23" s="660"/>
      <c r="BL23" s="660"/>
      <c r="BM23" s="660"/>
      <c r="BN23" s="661"/>
      <c r="BO23" s="662" t="s">
        <v>225</v>
      </c>
      <c r="BP23" s="662"/>
      <c r="BQ23" s="662"/>
      <c r="BR23" s="662"/>
      <c r="BS23" s="668" t="s">
        <v>171</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356931</v>
      </c>
      <c r="S24" s="660"/>
      <c r="T24" s="660"/>
      <c r="U24" s="660"/>
      <c r="V24" s="660"/>
      <c r="W24" s="660"/>
      <c r="X24" s="660"/>
      <c r="Y24" s="661"/>
      <c r="Z24" s="662">
        <v>1.3</v>
      </c>
      <c r="AA24" s="662"/>
      <c r="AB24" s="662"/>
      <c r="AC24" s="662"/>
      <c r="AD24" s="663" t="s">
        <v>225</v>
      </c>
      <c r="AE24" s="663"/>
      <c r="AF24" s="663"/>
      <c r="AG24" s="663"/>
      <c r="AH24" s="663"/>
      <c r="AI24" s="663"/>
      <c r="AJ24" s="663"/>
      <c r="AK24" s="663"/>
      <c r="AL24" s="664" t="s">
        <v>171</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225</v>
      </c>
      <c r="BH24" s="660"/>
      <c r="BI24" s="660"/>
      <c r="BJ24" s="660"/>
      <c r="BK24" s="660"/>
      <c r="BL24" s="660"/>
      <c r="BM24" s="660"/>
      <c r="BN24" s="661"/>
      <c r="BO24" s="662" t="s">
        <v>225</v>
      </c>
      <c r="BP24" s="662"/>
      <c r="BQ24" s="662"/>
      <c r="BR24" s="662"/>
      <c r="BS24" s="668" t="s">
        <v>171</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12348438</v>
      </c>
      <c r="CS24" s="649"/>
      <c r="CT24" s="649"/>
      <c r="CU24" s="649"/>
      <c r="CV24" s="649"/>
      <c r="CW24" s="649"/>
      <c r="CX24" s="649"/>
      <c r="CY24" s="650"/>
      <c r="CZ24" s="653">
        <v>49.5</v>
      </c>
      <c r="DA24" s="654"/>
      <c r="DB24" s="654"/>
      <c r="DC24" s="673"/>
      <c r="DD24" s="692">
        <v>8961726</v>
      </c>
      <c r="DE24" s="649"/>
      <c r="DF24" s="649"/>
      <c r="DG24" s="649"/>
      <c r="DH24" s="649"/>
      <c r="DI24" s="649"/>
      <c r="DJ24" s="649"/>
      <c r="DK24" s="650"/>
      <c r="DL24" s="692">
        <v>8919109</v>
      </c>
      <c r="DM24" s="649"/>
      <c r="DN24" s="649"/>
      <c r="DO24" s="649"/>
      <c r="DP24" s="649"/>
      <c r="DQ24" s="649"/>
      <c r="DR24" s="649"/>
      <c r="DS24" s="649"/>
      <c r="DT24" s="649"/>
      <c r="DU24" s="649"/>
      <c r="DV24" s="650"/>
      <c r="DW24" s="653">
        <v>58.6</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412129</v>
      </c>
      <c r="S25" s="660"/>
      <c r="T25" s="660"/>
      <c r="U25" s="660"/>
      <c r="V25" s="660"/>
      <c r="W25" s="660"/>
      <c r="X25" s="660"/>
      <c r="Y25" s="661"/>
      <c r="Z25" s="662">
        <v>1.5</v>
      </c>
      <c r="AA25" s="662"/>
      <c r="AB25" s="662"/>
      <c r="AC25" s="662"/>
      <c r="AD25" s="663">
        <v>12073</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225</v>
      </c>
      <c r="BH25" s="660"/>
      <c r="BI25" s="660"/>
      <c r="BJ25" s="660"/>
      <c r="BK25" s="660"/>
      <c r="BL25" s="660"/>
      <c r="BM25" s="660"/>
      <c r="BN25" s="661"/>
      <c r="BO25" s="662" t="s">
        <v>171</v>
      </c>
      <c r="BP25" s="662"/>
      <c r="BQ25" s="662"/>
      <c r="BR25" s="662"/>
      <c r="BS25" s="668" t="s">
        <v>171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4839863</v>
      </c>
      <c r="CS25" s="695"/>
      <c r="CT25" s="695"/>
      <c r="CU25" s="695"/>
      <c r="CV25" s="695"/>
      <c r="CW25" s="695"/>
      <c r="CX25" s="695"/>
      <c r="CY25" s="696"/>
      <c r="CZ25" s="664">
        <v>19.399999999999999</v>
      </c>
      <c r="DA25" s="693"/>
      <c r="DB25" s="693"/>
      <c r="DC25" s="697"/>
      <c r="DD25" s="668">
        <v>4671274</v>
      </c>
      <c r="DE25" s="695"/>
      <c r="DF25" s="695"/>
      <c r="DG25" s="695"/>
      <c r="DH25" s="695"/>
      <c r="DI25" s="695"/>
      <c r="DJ25" s="695"/>
      <c r="DK25" s="696"/>
      <c r="DL25" s="668">
        <v>4632484</v>
      </c>
      <c r="DM25" s="695"/>
      <c r="DN25" s="695"/>
      <c r="DO25" s="695"/>
      <c r="DP25" s="695"/>
      <c r="DQ25" s="695"/>
      <c r="DR25" s="695"/>
      <c r="DS25" s="695"/>
      <c r="DT25" s="695"/>
      <c r="DU25" s="695"/>
      <c r="DV25" s="696"/>
      <c r="DW25" s="664">
        <v>30.4</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84540</v>
      </c>
      <c r="S26" s="660"/>
      <c r="T26" s="660"/>
      <c r="U26" s="660"/>
      <c r="V26" s="660"/>
      <c r="W26" s="660"/>
      <c r="X26" s="660"/>
      <c r="Y26" s="661"/>
      <c r="Z26" s="662">
        <v>0.3</v>
      </c>
      <c r="AA26" s="662"/>
      <c r="AB26" s="662"/>
      <c r="AC26" s="662"/>
      <c r="AD26" s="663" t="s">
        <v>225</v>
      </c>
      <c r="AE26" s="663"/>
      <c r="AF26" s="663"/>
      <c r="AG26" s="663"/>
      <c r="AH26" s="663"/>
      <c r="AI26" s="663"/>
      <c r="AJ26" s="663"/>
      <c r="AK26" s="663"/>
      <c r="AL26" s="664" t="s">
        <v>225</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171</v>
      </c>
      <c r="BH26" s="660"/>
      <c r="BI26" s="660"/>
      <c r="BJ26" s="660"/>
      <c r="BK26" s="660"/>
      <c r="BL26" s="660"/>
      <c r="BM26" s="660"/>
      <c r="BN26" s="661"/>
      <c r="BO26" s="662" t="s">
        <v>171</v>
      </c>
      <c r="BP26" s="662"/>
      <c r="BQ26" s="662"/>
      <c r="BR26" s="662"/>
      <c r="BS26" s="668" t="s">
        <v>225</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3139021</v>
      </c>
      <c r="CS26" s="660"/>
      <c r="CT26" s="660"/>
      <c r="CU26" s="660"/>
      <c r="CV26" s="660"/>
      <c r="CW26" s="660"/>
      <c r="CX26" s="660"/>
      <c r="CY26" s="661"/>
      <c r="CZ26" s="664">
        <v>12.6</v>
      </c>
      <c r="DA26" s="693"/>
      <c r="DB26" s="693"/>
      <c r="DC26" s="697"/>
      <c r="DD26" s="668">
        <v>3050900</v>
      </c>
      <c r="DE26" s="660"/>
      <c r="DF26" s="660"/>
      <c r="DG26" s="660"/>
      <c r="DH26" s="660"/>
      <c r="DI26" s="660"/>
      <c r="DJ26" s="660"/>
      <c r="DK26" s="661"/>
      <c r="DL26" s="668" t="s">
        <v>171</v>
      </c>
      <c r="DM26" s="660"/>
      <c r="DN26" s="660"/>
      <c r="DO26" s="660"/>
      <c r="DP26" s="660"/>
      <c r="DQ26" s="660"/>
      <c r="DR26" s="660"/>
      <c r="DS26" s="660"/>
      <c r="DT26" s="660"/>
      <c r="DU26" s="660"/>
      <c r="DV26" s="661"/>
      <c r="DW26" s="664" t="s">
        <v>225</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3150583</v>
      </c>
      <c r="S27" s="660"/>
      <c r="T27" s="660"/>
      <c r="U27" s="660"/>
      <c r="V27" s="660"/>
      <c r="W27" s="660"/>
      <c r="X27" s="660"/>
      <c r="Y27" s="661"/>
      <c r="Z27" s="662">
        <v>11.8</v>
      </c>
      <c r="AA27" s="662"/>
      <c r="AB27" s="662"/>
      <c r="AC27" s="662"/>
      <c r="AD27" s="663" t="s">
        <v>171</v>
      </c>
      <c r="AE27" s="663"/>
      <c r="AF27" s="663"/>
      <c r="AG27" s="663"/>
      <c r="AH27" s="663"/>
      <c r="AI27" s="663"/>
      <c r="AJ27" s="663"/>
      <c r="AK27" s="663"/>
      <c r="AL27" s="664" t="s">
        <v>225</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3334470</v>
      </c>
      <c r="BH27" s="660"/>
      <c r="BI27" s="660"/>
      <c r="BJ27" s="660"/>
      <c r="BK27" s="660"/>
      <c r="BL27" s="660"/>
      <c r="BM27" s="660"/>
      <c r="BN27" s="661"/>
      <c r="BO27" s="662">
        <v>100</v>
      </c>
      <c r="BP27" s="662"/>
      <c r="BQ27" s="662"/>
      <c r="BR27" s="662"/>
      <c r="BS27" s="668" t="s">
        <v>225</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4454407</v>
      </c>
      <c r="CS27" s="695"/>
      <c r="CT27" s="695"/>
      <c r="CU27" s="695"/>
      <c r="CV27" s="695"/>
      <c r="CW27" s="695"/>
      <c r="CX27" s="695"/>
      <c r="CY27" s="696"/>
      <c r="CZ27" s="664">
        <v>17.899999999999999</v>
      </c>
      <c r="DA27" s="693"/>
      <c r="DB27" s="693"/>
      <c r="DC27" s="697"/>
      <c r="DD27" s="668">
        <v>1386493</v>
      </c>
      <c r="DE27" s="695"/>
      <c r="DF27" s="695"/>
      <c r="DG27" s="695"/>
      <c r="DH27" s="695"/>
      <c r="DI27" s="695"/>
      <c r="DJ27" s="695"/>
      <c r="DK27" s="696"/>
      <c r="DL27" s="668">
        <v>1382666</v>
      </c>
      <c r="DM27" s="695"/>
      <c r="DN27" s="695"/>
      <c r="DO27" s="695"/>
      <c r="DP27" s="695"/>
      <c r="DQ27" s="695"/>
      <c r="DR27" s="695"/>
      <c r="DS27" s="695"/>
      <c r="DT27" s="695"/>
      <c r="DU27" s="695"/>
      <c r="DV27" s="696"/>
      <c r="DW27" s="664">
        <v>9.1</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171</v>
      </c>
      <c r="S28" s="660"/>
      <c r="T28" s="660"/>
      <c r="U28" s="660"/>
      <c r="V28" s="660"/>
      <c r="W28" s="660"/>
      <c r="X28" s="660"/>
      <c r="Y28" s="661"/>
      <c r="Z28" s="662" t="s">
        <v>225</v>
      </c>
      <c r="AA28" s="662"/>
      <c r="AB28" s="662"/>
      <c r="AC28" s="662"/>
      <c r="AD28" s="663" t="s">
        <v>171</v>
      </c>
      <c r="AE28" s="663"/>
      <c r="AF28" s="663"/>
      <c r="AG28" s="663"/>
      <c r="AH28" s="663"/>
      <c r="AI28" s="663"/>
      <c r="AJ28" s="663"/>
      <c r="AK28" s="663"/>
      <c r="AL28" s="664" t="s">
        <v>171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3054168</v>
      </c>
      <c r="CS28" s="660"/>
      <c r="CT28" s="660"/>
      <c r="CU28" s="660"/>
      <c r="CV28" s="660"/>
      <c r="CW28" s="660"/>
      <c r="CX28" s="660"/>
      <c r="CY28" s="661"/>
      <c r="CZ28" s="664">
        <v>12.2</v>
      </c>
      <c r="DA28" s="693"/>
      <c r="DB28" s="693"/>
      <c r="DC28" s="697"/>
      <c r="DD28" s="668">
        <v>2903959</v>
      </c>
      <c r="DE28" s="660"/>
      <c r="DF28" s="660"/>
      <c r="DG28" s="660"/>
      <c r="DH28" s="660"/>
      <c r="DI28" s="660"/>
      <c r="DJ28" s="660"/>
      <c r="DK28" s="661"/>
      <c r="DL28" s="668">
        <v>2903959</v>
      </c>
      <c r="DM28" s="660"/>
      <c r="DN28" s="660"/>
      <c r="DO28" s="660"/>
      <c r="DP28" s="660"/>
      <c r="DQ28" s="660"/>
      <c r="DR28" s="660"/>
      <c r="DS28" s="660"/>
      <c r="DT28" s="660"/>
      <c r="DU28" s="660"/>
      <c r="DV28" s="661"/>
      <c r="DW28" s="664">
        <v>19.100000000000001</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2487015</v>
      </c>
      <c r="S29" s="660"/>
      <c r="T29" s="660"/>
      <c r="U29" s="660"/>
      <c r="V29" s="660"/>
      <c r="W29" s="660"/>
      <c r="X29" s="660"/>
      <c r="Y29" s="661"/>
      <c r="Z29" s="662">
        <v>9.3000000000000007</v>
      </c>
      <c r="AA29" s="662"/>
      <c r="AB29" s="662"/>
      <c r="AC29" s="662"/>
      <c r="AD29" s="663" t="s">
        <v>225</v>
      </c>
      <c r="AE29" s="663"/>
      <c r="AF29" s="663"/>
      <c r="AG29" s="663"/>
      <c r="AH29" s="663"/>
      <c r="AI29" s="663"/>
      <c r="AJ29" s="663"/>
      <c r="AK29" s="663"/>
      <c r="AL29" s="664" t="s">
        <v>171</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3054150</v>
      </c>
      <c r="CS29" s="695"/>
      <c r="CT29" s="695"/>
      <c r="CU29" s="695"/>
      <c r="CV29" s="695"/>
      <c r="CW29" s="695"/>
      <c r="CX29" s="695"/>
      <c r="CY29" s="696"/>
      <c r="CZ29" s="664">
        <v>12.2</v>
      </c>
      <c r="DA29" s="693"/>
      <c r="DB29" s="693"/>
      <c r="DC29" s="697"/>
      <c r="DD29" s="668">
        <v>2903941</v>
      </c>
      <c r="DE29" s="695"/>
      <c r="DF29" s="695"/>
      <c r="DG29" s="695"/>
      <c r="DH29" s="695"/>
      <c r="DI29" s="695"/>
      <c r="DJ29" s="695"/>
      <c r="DK29" s="696"/>
      <c r="DL29" s="668">
        <v>2903941</v>
      </c>
      <c r="DM29" s="695"/>
      <c r="DN29" s="695"/>
      <c r="DO29" s="695"/>
      <c r="DP29" s="695"/>
      <c r="DQ29" s="695"/>
      <c r="DR29" s="695"/>
      <c r="DS29" s="695"/>
      <c r="DT29" s="695"/>
      <c r="DU29" s="695"/>
      <c r="DV29" s="696"/>
      <c r="DW29" s="664">
        <v>19.100000000000001</v>
      </c>
      <c r="DX29" s="693"/>
      <c r="DY29" s="693"/>
      <c r="DZ29" s="693"/>
      <c r="EA29" s="693"/>
      <c r="EB29" s="693"/>
      <c r="EC29" s="694"/>
    </row>
    <row r="30" spans="2:133" ht="11.25" customHeight="1" x14ac:dyDescent="0.15">
      <c r="B30" s="656" t="s">
        <v>305</v>
      </c>
      <c r="C30" s="657"/>
      <c r="D30" s="657"/>
      <c r="E30" s="657"/>
      <c r="F30" s="657"/>
      <c r="G30" s="657"/>
      <c r="H30" s="657"/>
      <c r="I30" s="657"/>
      <c r="J30" s="657"/>
      <c r="K30" s="657"/>
      <c r="L30" s="657"/>
      <c r="M30" s="657"/>
      <c r="N30" s="657"/>
      <c r="O30" s="657"/>
      <c r="P30" s="657"/>
      <c r="Q30" s="658"/>
      <c r="R30" s="659">
        <v>54417</v>
      </c>
      <c r="S30" s="660"/>
      <c r="T30" s="660"/>
      <c r="U30" s="660"/>
      <c r="V30" s="660"/>
      <c r="W30" s="660"/>
      <c r="X30" s="660"/>
      <c r="Y30" s="661"/>
      <c r="Z30" s="662">
        <v>0.2</v>
      </c>
      <c r="AA30" s="662"/>
      <c r="AB30" s="662"/>
      <c r="AC30" s="662"/>
      <c r="AD30" s="663" t="s">
        <v>171</v>
      </c>
      <c r="AE30" s="663"/>
      <c r="AF30" s="663"/>
      <c r="AG30" s="663"/>
      <c r="AH30" s="663"/>
      <c r="AI30" s="663"/>
      <c r="AJ30" s="663"/>
      <c r="AK30" s="663"/>
      <c r="AL30" s="664" t="s">
        <v>171</v>
      </c>
      <c r="AM30" s="665"/>
      <c r="AN30" s="665"/>
      <c r="AO30" s="666"/>
      <c r="AP30" s="707" t="s">
        <v>306</v>
      </c>
      <c r="AQ30" s="708"/>
      <c r="AR30" s="708"/>
      <c r="AS30" s="708"/>
      <c r="AT30" s="713" t="s">
        <v>307</v>
      </c>
      <c r="AU30" s="210"/>
      <c r="AV30" s="210"/>
      <c r="AW30" s="210"/>
      <c r="AX30" s="645" t="s">
        <v>182</v>
      </c>
      <c r="AY30" s="646"/>
      <c r="AZ30" s="646"/>
      <c r="BA30" s="646"/>
      <c r="BB30" s="646"/>
      <c r="BC30" s="646"/>
      <c r="BD30" s="646"/>
      <c r="BE30" s="646"/>
      <c r="BF30" s="647"/>
      <c r="BG30" s="719">
        <v>98.8</v>
      </c>
      <c r="BH30" s="720"/>
      <c r="BI30" s="720"/>
      <c r="BJ30" s="720"/>
      <c r="BK30" s="720"/>
      <c r="BL30" s="720"/>
      <c r="BM30" s="654">
        <v>95.9</v>
      </c>
      <c r="BN30" s="720"/>
      <c r="BO30" s="720"/>
      <c r="BP30" s="720"/>
      <c r="BQ30" s="721"/>
      <c r="BR30" s="719">
        <v>98.6</v>
      </c>
      <c r="BS30" s="720"/>
      <c r="BT30" s="720"/>
      <c r="BU30" s="720"/>
      <c r="BV30" s="720"/>
      <c r="BW30" s="720"/>
      <c r="BX30" s="654">
        <v>95.2</v>
      </c>
      <c r="BY30" s="720"/>
      <c r="BZ30" s="720"/>
      <c r="CA30" s="720"/>
      <c r="CB30" s="721"/>
      <c r="CD30" s="724"/>
      <c r="CE30" s="725"/>
      <c r="CF30" s="674" t="s">
        <v>308</v>
      </c>
      <c r="CG30" s="675"/>
      <c r="CH30" s="675"/>
      <c r="CI30" s="675"/>
      <c r="CJ30" s="675"/>
      <c r="CK30" s="675"/>
      <c r="CL30" s="675"/>
      <c r="CM30" s="675"/>
      <c r="CN30" s="675"/>
      <c r="CO30" s="675"/>
      <c r="CP30" s="675"/>
      <c r="CQ30" s="676"/>
      <c r="CR30" s="659">
        <v>2863197</v>
      </c>
      <c r="CS30" s="660"/>
      <c r="CT30" s="660"/>
      <c r="CU30" s="660"/>
      <c r="CV30" s="660"/>
      <c r="CW30" s="660"/>
      <c r="CX30" s="660"/>
      <c r="CY30" s="661"/>
      <c r="CZ30" s="664">
        <v>11.5</v>
      </c>
      <c r="DA30" s="693"/>
      <c r="DB30" s="693"/>
      <c r="DC30" s="697"/>
      <c r="DD30" s="668">
        <v>2724808</v>
      </c>
      <c r="DE30" s="660"/>
      <c r="DF30" s="660"/>
      <c r="DG30" s="660"/>
      <c r="DH30" s="660"/>
      <c r="DI30" s="660"/>
      <c r="DJ30" s="660"/>
      <c r="DK30" s="661"/>
      <c r="DL30" s="668">
        <v>2724808</v>
      </c>
      <c r="DM30" s="660"/>
      <c r="DN30" s="660"/>
      <c r="DO30" s="660"/>
      <c r="DP30" s="660"/>
      <c r="DQ30" s="660"/>
      <c r="DR30" s="660"/>
      <c r="DS30" s="660"/>
      <c r="DT30" s="660"/>
      <c r="DU30" s="660"/>
      <c r="DV30" s="661"/>
      <c r="DW30" s="664">
        <v>17.899999999999999</v>
      </c>
      <c r="DX30" s="693"/>
      <c r="DY30" s="693"/>
      <c r="DZ30" s="693"/>
      <c r="EA30" s="693"/>
      <c r="EB30" s="693"/>
      <c r="EC30" s="694"/>
    </row>
    <row r="31" spans="2:133" ht="11.25" customHeight="1" x14ac:dyDescent="0.15">
      <c r="B31" s="656" t="s">
        <v>309</v>
      </c>
      <c r="C31" s="657"/>
      <c r="D31" s="657"/>
      <c r="E31" s="657"/>
      <c r="F31" s="657"/>
      <c r="G31" s="657"/>
      <c r="H31" s="657"/>
      <c r="I31" s="657"/>
      <c r="J31" s="657"/>
      <c r="K31" s="657"/>
      <c r="L31" s="657"/>
      <c r="M31" s="657"/>
      <c r="N31" s="657"/>
      <c r="O31" s="657"/>
      <c r="P31" s="657"/>
      <c r="Q31" s="658"/>
      <c r="R31" s="659">
        <v>88614</v>
      </c>
      <c r="S31" s="660"/>
      <c r="T31" s="660"/>
      <c r="U31" s="660"/>
      <c r="V31" s="660"/>
      <c r="W31" s="660"/>
      <c r="X31" s="660"/>
      <c r="Y31" s="661"/>
      <c r="Z31" s="662">
        <v>0.3</v>
      </c>
      <c r="AA31" s="662"/>
      <c r="AB31" s="662"/>
      <c r="AC31" s="662"/>
      <c r="AD31" s="663" t="s">
        <v>171</v>
      </c>
      <c r="AE31" s="663"/>
      <c r="AF31" s="663"/>
      <c r="AG31" s="663"/>
      <c r="AH31" s="663"/>
      <c r="AI31" s="663"/>
      <c r="AJ31" s="663"/>
      <c r="AK31" s="663"/>
      <c r="AL31" s="664" t="s">
        <v>171</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98.9</v>
      </c>
      <c r="BH31" s="695"/>
      <c r="BI31" s="695"/>
      <c r="BJ31" s="695"/>
      <c r="BK31" s="695"/>
      <c r="BL31" s="695"/>
      <c r="BM31" s="665">
        <v>96.4</v>
      </c>
      <c r="BN31" s="717"/>
      <c r="BO31" s="717"/>
      <c r="BP31" s="717"/>
      <c r="BQ31" s="718"/>
      <c r="BR31" s="716">
        <v>98.7</v>
      </c>
      <c r="BS31" s="695"/>
      <c r="BT31" s="695"/>
      <c r="BU31" s="695"/>
      <c r="BV31" s="695"/>
      <c r="BW31" s="695"/>
      <c r="BX31" s="665">
        <v>95.9</v>
      </c>
      <c r="BY31" s="717"/>
      <c r="BZ31" s="717"/>
      <c r="CA31" s="717"/>
      <c r="CB31" s="718"/>
      <c r="CD31" s="724"/>
      <c r="CE31" s="725"/>
      <c r="CF31" s="674" t="s">
        <v>312</v>
      </c>
      <c r="CG31" s="675"/>
      <c r="CH31" s="675"/>
      <c r="CI31" s="675"/>
      <c r="CJ31" s="675"/>
      <c r="CK31" s="675"/>
      <c r="CL31" s="675"/>
      <c r="CM31" s="675"/>
      <c r="CN31" s="675"/>
      <c r="CO31" s="675"/>
      <c r="CP31" s="675"/>
      <c r="CQ31" s="676"/>
      <c r="CR31" s="659">
        <v>190953</v>
      </c>
      <c r="CS31" s="695"/>
      <c r="CT31" s="695"/>
      <c r="CU31" s="695"/>
      <c r="CV31" s="695"/>
      <c r="CW31" s="695"/>
      <c r="CX31" s="695"/>
      <c r="CY31" s="696"/>
      <c r="CZ31" s="664">
        <v>0.8</v>
      </c>
      <c r="DA31" s="693"/>
      <c r="DB31" s="693"/>
      <c r="DC31" s="697"/>
      <c r="DD31" s="668">
        <v>179133</v>
      </c>
      <c r="DE31" s="695"/>
      <c r="DF31" s="695"/>
      <c r="DG31" s="695"/>
      <c r="DH31" s="695"/>
      <c r="DI31" s="695"/>
      <c r="DJ31" s="695"/>
      <c r="DK31" s="696"/>
      <c r="DL31" s="668">
        <v>179133</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313</v>
      </c>
      <c r="C32" s="657"/>
      <c r="D32" s="657"/>
      <c r="E32" s="657"/>
      <c r="F32" s="657"/>
      <c r="G32" s="657"/>
      <c r="H32" s="657"/>
      <c r="I32" s="657"/>
      <c r="J32" s="657"/>
      <c r="K32" s="657"/>
      <c r="L32" s="657"/>
      <c r="M32" s="657"/>
      <c r="N32" s="657"/>
      <c r="O32" s="657"/>
      <c r="P32" s="657"/>
      <c r="Q32" s="658"/>
      <c r="R32" s="659">
        <v>1151565</v>
      </c>
      <c r="S32" s="660"/>
      <c r="T32" s="660"/>
      <c r="U32" s="660"/>
      <c r="V32" s="660"/>
      <c r="W32" s="660"/>
      <c r="X32" s="660"/>
      <c r="Y32" s="661"/>
      <c r="Z32" s="662">
        <v>4.3</v>
      </c>
      <c r="AA32" s="662"/>
      <c r="AB32" s="662"/>
      <c r="AC32" s="662"/>
      <c r="AD32" s="663" t="s">
        <v>225</v>
      </c>
      <c r="AE32" s="663"/>
      <c r="AF32" s="663"/>
      <c r="AG32" s="663"/>
      <c r="AH32" s="663"/>
      <c r="AI32" s="663"/>
      <c r="AJ32" s="663"/>
      <c r="AK32" s="663"/>
      <c r="AL32" s="664" t="s">
        <v>171</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98.6</v>
      </c>
      <c r="BH32" s="729"/>
      <c r="BI32" s="729"/>
      <c r="BJ32" s="729"/>
      <c r="BK32" s="729"/>
      <c r="BL32" s="729"/>
      <c r="BM32" s="730">
        <v>94.9</v>
      </c>
      <c r="BN32" s="729"/>
      <c r="BO32" s="729"/>
      <c r="BP32" s="729"/>
      <c r="BQ32" s="731"/>
      <c r="BR32" s="728">
        <v>98.3</v>
      </c>
      <c r="BS32" s="729"/>
      <c r="BT32" s="729"/>
      <c r="BU32" s="729"/>
      <c r="BV32" s="729"/>
      <c r="BW32" s="729"/>
      <c r="BX32" s="730">
        <v>93.9</v>
      </c>
      <c r="BY32" s="729"/>
      <c r="BZ32" s="729"/>
      <c r="CA32" s="729"/>
      <c r="CB32" s="731"/>
      <c r="CD32" s="726"/>
      <c r="CE32" s="727"/>
      <c r="CF32" s="674" t="s">
        <v>315</v>
      </c>
      <c r="CG32" s="675"/>
      <c r="CH32" s="675"/>
      <c r="CI32" s="675"/>
      <c r="CJ32" s="675"/>
      <c r="CK32" s="675"/>
      <c r="CL32" s="675"/>
      <c r="CM32" s="675"/>
      <c r="CN32" s="675"/>
      <c r="CO32" s="675"/>
      <c r="CP32" s="675"/>
      <c r="CQ32" s="676"/>
      <c r="CR32" s="659">
        <v>18</v>
      </c>
      <c r="CS32" s="660"/>
      <c r="CT32" s="660"/>
      <c r="CU32" s="660"/>
      <c r="CV32" s="660"/>
      <c r="CW32" s="660"/>
      <c r="CX32" s="660"/>
      <c r="CY32" s="661"/>
      <c r="CZ32" s="664">
        <v>0</v>
      </c>
      <c r="DA32" s="693"/>
      <c r="DB32" s="693"/>
      <c r="DC32" s="697"/>
      <c r="DD32" s="668">
        <v>18</v>
      </c>
      <c r="DE32" s="660"/>
      <c r="DF32" s="660"/>
      <c r="DG32" s="660"/>
      <c r="DH32" s="660"/>
      <c r="DI32" s="660"/>
      <c r="DJ32" s="660"/>
      <c r="DK32" s="661"/>
      <c r="DL32" s="668">
        <v>18</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316</v>
      </c>
      <c r="C33" s="657"/>
      <c r="D33" s="657"/>
      <c r="E33" s="657"/>
      <c r="F33" s="657"/>
      <c r="G33" s="657"/>
      <c r="H33" s="657"/>
      <c r="I33" s="657"/>
      <c r="J33" s="657"/>
      <c r="K33" s="657"/>
      <c r="L33" s="657"/>
      <c r="M33" s="657"/>
      <c r="N33" s="657"/>
      <c r="O33" s="657"/>
      <c r="P33" s="657"/>
      <c r="Q33" s="658"/>
      <c r="R33" s="659">
        <v>1629313</v>
      </c>
      <c r="S33" s="660"/>
      <c r="T33" s="660"/>
      <c r="U33" s="660"/>
      <c r="V33" s="660"/>
      <c r="W33" s="660"/>
      <c r="X33" s="660"/>
      <c r="Y33" s="661"/>
      <c r="Z33" s="662">
        <v>6.1</v>
      </c>
      <c r="AA33" s="662"/>
      <c r="AB33" s="662"/>
      <c r="AC33" s="662"/>
      <c r="AD33" s="663" t="s">
        <v>225</v>
      </c>
      <c r="AE33" s="663"/>
      <c r="AF33" s="663"/>
      <c r="AG33" s="663"/>
      <c r="AH33" s="663"/>
      <c r="AI33" s="663"/>
      <c r="AJ33" s="663"/>
      <c r="AK33" s="663"/>
      <c r="AL33" s="664" t="s">
        <v>171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8061628</v>
      </c>
      <c r="CS33" s="695"/>
      <c r="CT33" s="695"/>
      <c r="CU33" s="695"/>
      <c r="CV33" s="695"/>
      <c r="CW33" s="695"/>
      <c r="CX33" s="695"/>
      <c r="CY33" s="696"/>
      <c r="CZ33" s="664">
        <v>32.299999999999997</v>
      </c>
      <c r="DA33" s="693"/>
      <c r="DB33" s="693"/>
      <c r="DC33" s="697"/>
      <c r="DD33" s="668">
        <v>5656370</v>
      </c>
      <c r="DE33" s="695"/>
      <c r="DF33" s="695"/>
      <c r="DG33" s="695"/>
      <c r="DH33" s="695"/>
      <c r="DI33" s="695"/>
      <c r="DJ33" s="695"/>
      <c r="DK33" s="696"/>
      <c r="DL33" s="668">
        <v>4643088</v>
      </c>
      <c r="DM33" s="695"/>
      <c r="DN33" s="695"/>
      <c r="DO33" s="695"/>
      <c r="DP33" s="695"/>
      <c r="DQ33" s="695"/>
      <c r="DR33" s="695"/>
      <c r="DS33" s="695"/>
      <c r="DT33" s="695"/>
      <c r="DU33" s="695"/>
      <c r="DV33" s="696"/>
      <c r="DW33" s="664">
        <v>30.5</v>
      </c>
      <c r="DX33" s="693"/>
      <c r="DY33" s="693"/>
      <c r="DZ33" s="693"/>
      <c r="EA33" s="693"/>
      <c r="EB33" s="693"/>
      <c r="EC33" s="694"/>
    </row>
    <row r="34" spans="2:133" ht="11.25" customHeight="1" x14ac:dyDescent="0.15">
      <c r="B34" s="656" t="s">
        <v>318</v>
      </c>
      <c r="C34" s="657"/>
      <c r="D34" s="657"/>
      <c r="E34" s="657"/>
      <c r="F34" s="657"/>
      <c r="G34" s="657"/>
      <c r="H34" s="657"/>
      <c r="I34" s="657"/>
      <c r="J34" s="657"/>
      <c r="K34" s="657"/>
      <c r="L34" s="657"/>
      <c r="M34" s="657"/>
      <c r="N34" s="657"/>
      <c r="O34" s="657"/>
      <c r="P34" s="657"/>
      <c r="Q34" s="658"/>
      <c r="R34" s="659">
        <v>271469</v>
      </c>
      <c r="S34" s="660"/>
      <c r="T34" s="660"/>
      <c r="U34" s="660"/>
      <c r="V34" s="660"/>
      <c r="W34" s="660"/>
      <c r="X34" s="660"/>
      <c r="Y34" s="661"/>
      <c r="Z34" s="662">
        <v>1</v>
      </c>
      <c r="AA34" s="662"/>
      <c r="AB34" s="662"/>
      <c r="AC34" s="662"/>
      <c r="AD34" s="663">
        <v>222</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2902674</v>
      </c>
      <c r="CS34" s="660"/>
      <c r="CT34" s="660"/>
      <c r="CU34" s="660"/>
      <c r="CV34" s="660"/>
      <c r="CW34" s="660"/>
      <c r="CX34" s="660"/>
      <c r="CY34" s="661"/>
      <c r="CZ34" s="664">
        <v>11.6</v>
      </c>
      <c r="DA34" s="693"/>
      <c r="DB34" s="693"/>
      <c r="DC34" s="697"/>
      <c r="DD34" s="668">
        <v>1809871</v>
      </c>
      <c r="DE34" s="660"/>
      <c r="DF34" s="660"/>
      <c r="DG34" s="660"/>
      <c r="DH34" s="660"/>
      <c r="DI34" s="660"/>
      <c r="DJ34" s="660"/>
      <c r="DK34" s="661"/>
      <c r="DL34" s="668">
        <v>1641241</v>
      </c>
      <c r="DM34" s="660"/>
      <c r="DN34" s="660"/>
      <c r="DO34" s="660"/>
      <c r="DP34" s="660"/>
      <c r="DQ34" s="660"/>
      <c r="DR34" s="660"/>
      <c r="DS34" s="660"/>
      <c r="DT34" s="660"/>
      <c r="DU34" s="660"/>
      <c r="DV34" s="661"/>
      <c r="DW34" s="664">
        <v>10.8</v>
      </c>
      <c r="DX34" s="693"/>
      <c r="DY34" s="693"/>
      <c r="DZ34" s="693"/>
      <c r="EA34" s="693"/>
      <c r="EB34" s="693"/>
      <c r="EC34" s="694"/>
    </row>
    <row r="35" spans="2:133" ht="11.25" customHeight="1" x14ac:dyDescent="0.15">
      <c r="B35" s="656" t="s">
        <v>322</v>
      </c>
      <c r="C35" s="657"/>
      <c r="D35" s="657"/>
      <c r="E35" s="657"/>
      <c r="F35" s="657"/>
      <c r="G35" s="657"/>
      <c r="H35" s="657"/>
      <c r="I35" s="657"/>
      <c r="J35" s="657"/>
      <c r="K35" s="657"/>
      <c r="L35" s="657"/>
      <c r="M35" s="657"/>
      <c r="N35" s="657"/>
      <c r="O35" s="657"/>
      <c r="P35" s="657"/>
      <c r="Q35" s="658"/>
      <c r="R35" s="659">
        <v>1414400</v>
      </c>
      <c r="S35" s="660"/>
      <c r="T35" s="660"/>
      <c r="U35" s="660"/>
      <c r="V35" s="660"/>
      <c r="W35" s="660"/>
      <c r="X35" s="660"/>
      <c r="Y35" s="661"/>
      <c r="Z35" s="662">
        <v>5.3</v>
      </c>
      <c r="AA35" s="662"/>
      <c r="AB35" s="662"/>
      <c r="AC35" s="662"/>
      <c r="AD35" s="663" t="s">
        <v>225</v>
      </c>
      <c r="AE35" s="663"/>
      <c r="AF35" s="663"/>
      <c r="AG35" s="663"/>
      <c r="AH35" s="663"/>
      <c r="AI35" s="663"/>
      <c r="AJ35" s="663"/>
      <c r="AK35" s="663"/>
      <c r="AL35" s="664" t="s">
        <v>171</v>
      </c>
      <c r="AM35" s="665"/>
      <c r="AN35" s="665"/>
      <c r="AO35" s="666"/>
      <c r="AP35" s="214"/>
      <c r="AQ35" s="732" t="s">
        <v>323</v>
      </c>
      <c r="AR35" s="733"/>
      <c r="AS35" s="733"/>
      <c r="AT35" s="733"/>
      <c r="AU35" s="733"/>
      <c r="AV35" s="733"/>
      <c r="AW35" s="733"/>
      <c r="AX35" s="733"/>
      <c r="AY35" s="734"/>
      <c r="AZ35" s="648">
        <v>2794764</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457026</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102918</v>
      </c>
      <c r="CS35" s="695"/>
      <c r="CT35" s="695"/>
      <c r="CU35" s="695"/>
      <c r="CV35" s="695"/>
      <c r="CW35" s="695"/>
      <c r="CX35" s="695"/>
      <c r="CY35" s="696"/>
      <c r="CZ35" s="664">
        <v>0.4</v>
      </c>
      <c r="DA35" s="693"/>
      <c r="DB35" s="693"/>
      <c r="DC35" s="697"/>
      <c r="DD35" s="668">
        <v>89368</v>
      </c>
      <c r="DE35" s="695"/>
      <c r="DF35" s="695"/>
      <c r="DG35" s="695"/>
      <c r="DH35" s="695"/>
      <c r="DI35" s="695"/>
      <c r="DJ35" s="695"/>
      <c r="DK35" s="696"/>
      <c r="DL35" s="668">
        <v>86737</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326</v>
      </c>
      <c r="C36" s="657"/>
      <c r="D36" s="657"/>
      <c r="E36" s="657"/>
      <c r="F36" s="657"/>
      <c r="G36" s="657"/>
      <c r="H36" s="657"/>
      <c r="I36" s="657"/>
      <c r="J36" s="657"/>
      <c r="K36" s="657"/>
      <c r="L36" s="657"/>
      <c r="M36" s="657"/>
      <c r="N36" s="657"/>
      <c r="O36" s="657"/>
      <c r="P36" s="657"/>
      <c r="Q36" s="658"/>
      <c r="R36" s="659" t="s">
        <v>171</v>
      </c>
      <c r="S36" s="660"/>
      <c r="T36" s="660"/>
      <c r="U36" s="660"/>
      <c r="V36" s="660"/>
      <c r="W36" s="660"/>
      <c r="X36" s="660"/>
      <c r="Y36" s="661"/>
      <c r="Z36" s="662" t="s">
        <v>171</v>
      </c>
      <c r="AA36" s="662"/>
      <c r="AB36" s="662"/>
      <c r="AC36" s="662"/>
      <c r="AD36" s="663" t="s">
        <v>171</v>
      </c>
      <c r="AE36" s="663"/>
      <c r="AF36" s="663"/>
      <c r="AG36" s="663"/>
      <c r="AH36" s="663"/>
      <c r="AI36" s="663"/>
      <c r="AJ36" s="663"/>
      <c r="AK36" s="663"/>
      <c r="AL36" s="664" t="s">
        <v>171</v>
      </c>
      <c r="AM36" s="665"/>
      <c r="AN36" s="665"/>
      <c r="AO36" s="666"/>
      <c r="AQ36" s="736" t="s">
        <v>327</v>
      </c>
      <c r="AR36" s="737"/>
      <c r="AS36" s="737"/>
      <c r="AT36" s="737"/>
      <c r="AU36" s="737"/>
      <c r="AV36" s="737"/>
      <c r="AW36" s="737"/>
      <c r="AX36" s="737"/>
      <c r="AY36" s="738"/>
      <c r="AZ36" s="659">
        <v>242565</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362065</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1855420</v>
      </c>
      <c r="CS36" s="660"/>
      <c r="CT36" s="660"/>
      <c r="CU36" s="660"/>
      <c r="CV36" s="660"/>
      <c r="CW36" s="660"/>
      <c r="CX36" s="660"/>
      <c r="CY36" s="661"/>
      <c r="CZ36" s="664">
        <v>7.4</v>
      </c>
      <c r="DA36" s="693"/>
      <c r="DB36" s="693"/>
      <c r="DC36" s="697"/>
      <c r="DD36" s="668">
        <v>1071425</v>
      </c>
      <c r="DE36" s="660"/>
      <c r="DF36" s="660"/>
      <c r="DG36" s="660"/>
      <c r="DH36" s="660"/>
      <c r="DI36" s="660"/>
      <c r="DJ36" s="660"/>
      <c r="DK36" s="661"/>
      <c r="DL36" s="668">
        <v>885488</v>
      </c>
      <c r="DM36" s="660"/>
      <c r="DN36" s="660"/>
      <c r="DO36" s="660"/>
      <c r="DP36" s="660"/>
      <c r="DQ36" s="660"/>
      <c r="DR36" s="660"/>
      <c r="DS36" s="660"/>
      <c r="DT36" s="660"/>
      <c r="DU36" s="660"/>
      <c r="DV36" s="661"/>
      <c r="DW36" s="664">
        <v>5.8</v>
      </c>
      <c r="DX36" s="693"/>
      <c r="DY36" s="693"/>
      <c r="DZ36" s="693"/>
      <c r="EA36" s="693"/>
      <c r="EB36" s="693"/>
      <c r="EC36" s="694"/>
    </row>
    <row r="37" spans="2:133" ht="11.25" customHeight="1" x14ac:dyDescent="0.15">
      <c r="B37" s="656" t="s">
        <v>330</v>
      </c>
      <c r="C37" s="657"/>
      <c r="D37" s="657"/>
      <c r="E37" s="657"/>
      <c r="F37" s="657"/>
      <c r="G37" s="657"/>
      <c r="H37" s="657"/>
      <c r="I37" s="657"/>
      <c r="J37" s="657"/>
      <c r="K37" s="657"/>
      <c r="L37" s="657"/>
      <c r="M37" s="657"/>
      <c r="N37" s="657"/>
      <c r="O37" s="657"/>
      <c r="P37" s="657"/>
      <c r="Q37" s="658"/>
      <c r="R37" s="659">
        <v>603600</v>
      </c>
      <c r="S37" s="660"/>
      <c r="T37" s="660"/>
      <c r="U37" s="660"/>
      <c r="V37" s="660"/>
      <c r="W37" s="660"/>
      <c r="X37" s="660"/>
      <c r="Y37" s="661"/>
      <c r="Z37" s="662">
        <v>2.2999999999999998</v>
      </c>
      <c r="AA37" s="662"/>
      <c r="AB37" s="662"/>
      <c r="AC37" s="662"/>
      <c r="AD37" s="663" t="s">
        <v>171</v>
      </c>
      <c r="AE37" s="663"/>
      <c r="AF37" s="663"/>
      <c r="AG37" s="663"/>
      <c r="AH37" s="663"/>
      <c r="AI37" s="663"/>
      <c r="AJ37" s="663"/>
      <c r="AK37" s="663"/>
      <c r="AL37" s="664" t="s">
        <v>171</v>
      </c>
      <c r="AM37" s="665"/>
      <c r="AN37" s="665"/>
      <c r="AO37" s="666"/>
      <c r="AQ37" s="736" t="s">
        <v>331</v>
      </c>
      <c r="AR37" s="737"/>
      <c r="AS37" s="737"/>
      <c r="AT37" s="737"/>
      <c r="AU37" s="737"/>
      <c r="AV37" s="737"/>
      <c r="AW37" s="737"/>
      <c r="AX37" s="737"/>
      <c r="AY37" s="738"/>
      <c r="AZ37" s="659">
        <v>195162</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5448</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36152</v>
      </c>
      <c r="CS37" s="695"/>
      <c r="CT37" s="695"/>
      <c r="CU37" s="695"/>
      <c r="CV37" s="695"/>
      <c r="CW37" s="695"/>
      <c r="CX37" s="695"/>
      <c r="CY37" s="696"/>
      <c r="CZ37" s="664">
        <v>0.1</v>
      </c>
      <c r="DA37" s="693"/>
      <c r="DB37" s="693"/>
      <c r="DC37" s="697"/>
      <c r="DD37" s="668">
        <v>36152</v>
      </c>
      <c r="DE37" s="695"/>
      <c r="DF37" s="695"/>
      <c r="DG37" s="695"/>
      <c r="DH37" s="695"/>
      <c r="DI37" s="695"/>
      <c r="DJ37" s="695"/>
      <c r="DK37" s="696"/>
      <c r="DL37" s="668">
        <v>34181</v>
      </c>
      <c r="DM37" s="695"/>
      <c r="DN37" s="695"/>
      <c r="DO37" s="695"/>
      <c r="DP37" s="695"/>
      <c r="DQ37" s="695"/>
      <c r="DR37" s="695"/>
      <c r="DS37" s="695"/>
      <c r="DT37" s="695"/>
      <c r="DU37" s="695"/>
      <c r="DV37" s="696"/>
      <c r="DW37" s="664">
        <v>0.2</v>
      </c>
      <c r="DX37" s="693"/>
      <c r="DY37" s="693"/>
      <c r="DZ37" s="693"/>
      <c r="EA37" s="693"/>
      <c r="EB37" s="693"/>
      <c r="EC37" s="694"/>
    </row>
    <row r="38" spans="2:133" ht="11.25" customHeight="1" x14ac:dyDescent="0.15">
      <c r="B38" s="704" t="s">
        <v>334</v>
      </c>
      <c r="C38" s="705"/>
      <c r="D38" s="705"/>
      <c r="E38" s="705"/>
      <c r="F38" s="705"/>
      <c r="G38" s="705"/>
      <c r="H38" s="705"/>
      <c r="I38" s="705"/>
      <c r="J38" s="705"/>
      <c r="K38" s="705"/>
      <c r="L38" s="705"/>
      <c r="M38" s="705"/>
      <c r="N38" s="705"/>
      <c r="O38" s="705"/>
      <c r="P38" s="705"/>
      <c r="Q38" s="706"/>
      <c r="R38" s="739">
        <v>26665833</v>
      </c>
      <c r="S38" s="740"/>
      <c r="T38" s="740"/>
      <c r="U38" s="740"/>
      <c r="V38" s="740"/>
      <c r="W38" s="740"/>
      <c r="X38" s="740"/>
      <c r="Y38" s="741"/>
      <c r="Z38" s="742">
        <v>100</v>
      </c>
      <c r="AA38" s="742"/>
      <c r="AB38" s="742"/>
      <c r="AC38" s="742"/>
      <c r="AD38" s="743">
        <v>14623179</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69873</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8668</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2543971</v>
      </c>
      <c r="CS38" s="660"/>
      <c r="CT38" s="660"/>
      <c r="CU38" s="660"/>
      <c r="CV38" s="660"/>
      <c r="CW38" s="660"/>
      <c r="CX38" s="660"/>
      <c r="CY38" s="661"/>
      <c r="CZ38" s="664">
        <v>10.199999999999999</v>
      </c>
      <c r="DA38" s="693"/>
      <c r="DB38" s="693"/>
      <c r="DC38" s="697"/>
      <c r="DD38" s="668">
        <v>2187299</v>
      </c>
      <c r="DE38" s="660"/>
      <c r="DF38" s="660"/>
      <c r="DG38" s="660"/>
      <c r="DH38" s="660"/>
      <c r="DI38" s="660"/>
      <c r="DJ38" s="660"/>
      <c r="DK38" s="661"/>
      <c r="DL38" s="668">
        <v>2025168</v>
      </c>
      <c r="DM38" s="660"/>
      <c r="DN38" s="660"/>
      <c r="DO38" s="660"/>
      <c r="DP38" s="660"/>
      <c r="DQ38" s="660"/>
      <c r="DR38" s="660"/>
      <c r="DS38" s="660"/>
      <c r="DT38" s="660"/>
      <c r="DU38" s="660"/>
      <c r="DV38" s="661"/>
      <c r="DW38" s="664">
        <v>13.3</v>
      </c>
      <c r="DX38" s="693"/>
      <c r="DY38" s="693"/>
      <c r="DZ38" s="693"/>
      <c r="EA38" s="693"/>
      <c r="EB38" s="693"/>
      <c r="EC38" s="694"/>
    </row>
    <row r="39" spans="2:133" ht="11.25" customHeight="1" x14ac:dyDescent="0.15">
      <c r="AQ39" s="736" t="s">
        <v>338</v>
      </c>
      <c r="AR39" s="737"/>
      <c r="AS39" s="737"/>
      <c r="AT39" s="737"/>
      <c r="AU39" s="737"/>
      <c r="AV39" s="737"/>
      <c r="AW39" s="737"/>
      <c r="AX39" s="737"/>
      <c r="AY39" s="738"/>
      <c r="AZ39" s="659">
        <v>8228</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92</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611191</v>
      </c>
      <c r="CS39" s="695"/>
      <c r="CT39" s="695"/>
      <c r="CU39" s="695"/>
      <c r="CV39" s="695"/>
      <c r="CW39" s="695"/>
      <c r="CX39" s="695"/>
      <c r="CY39" s="696"/>
      <c r="CZ39" s="664">
        <v>2.5</v>
      </c>
      <c r="DA39" s="693"/>
      <c r="DB39" s="693"/>
      <c r="DC39" s="697"/>
      <c r="DD39" s="668">
        <v>482953</v>
      </c>
      <c r="DE39" s="695"/>
      <c r="DF39" s="695"/>
      <c r="DG39" s="695"/>
      <c r="DH39" s="695"/>
      <c r="DI39" s="695"/>
      <c r="DJ39" s="695"/>
      <c r="DK39" s="696"/>
      <c r="DL39" s="668" t="s">
        <v>225</v>
      </c>
      <c r="DM39" s="695"/>
      <c r="DN39" s="695"/>
      <c r="DO39" s="695"/>
      <c r="DP39" s="695"/>
      <c r="DQ39" s="695"/>
      <c r="DR39" s="695"/>
      <c r="DS39" s="695"/>
      <c r="DT39" s="695"/>
      <c r="DU39" s="695"/>
      <c r="DV39" s="696"/>
      <c r="DW39" s="664" t="s">
        <v>171</v>
      </c>
      <c r="DX39" s="693"/>
      <c r="DY39" s="693"/>
      <c r="DZ39" s="693"/>
      <c r="EA39" s="693"/>
      <c r="EB39" s="693"/>
      <c r="EC39" s="694"/>
    </row>
    <row r="40" spans="2:133" ht="11.25" customHeight="1" x14ac:dyDescent="0.15">
      <c r="AQ40" s="736" t="s">
        <v>342</v>
      </c>
      <c r="AR40" s="737"/>
      <c r="AS40" s="737"/>
      <c r="AT40" s="737"/>
      <c r="AU40" s="737"/>
      <c r="AV40" s="737"/>
      <c r="AW40" s="737"/>
      <c r="AX40" s="737"/>
      <c r="AY40" s="738"/>
      <c r="AZ40" s="659">
        <v>417864</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147</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45454</v>
      </c>
      <c r="CS40" s="660"/>
      <c r="CT40" s="660"/>
      <c r="CU40" s="660"/>
      <c r="CV40" s="660"/>
      <c r="CW40" s="660"/>
      <c r="CX40" s="660"/>
      <c r="CY40" s="661"/>
      <c r="CZ40" s="664">
        <v>0.2</v>
      </c>
      <c r="DA40" s="693"/>
      <c r="DB40" s="693"/>
      <c r="DC40" s="697"/>
      <c r="DD40" s="668">
        <v>15454</v>
      </c>
      <c r="DE40" s="660"/>
      <c r="DF40" s="660"/>
      <c r="DG40" s="660"/>
      <c r="DH40" s="660"/>
      <c r="DI40" s="660"/>
      <c r="DJ40" s="660"/>
      <c r="DK40" s="661"/>
      <c r="DL40" s="668">
        <v>4454</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345</v>
      </c>
      <c r="AR41" s="747"/>
      <c r="AS41" s="747"/>
      <c r="AT41" s="747"/>
      <c r="AU41" s="747"/>
      <c r="AV41" s="747"/>
      <c r="AW41" s="747"/>
      <c r="AX41" s="747"/>
      <c r="AY41" s="748"/>
      <c r="AZ41" s="739">
        <v>1861072</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424</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171</v>
      </c>
      <c r="CS41" s="695"/>
      <c r="CT41" s="695"/>
      <c r="CU41" s="695"/>
      <c r="CV41" s="695"/>
      <c r="CW41" s="695"/>
      <c r="CX41" s="695"/>
      <c r="CY41" s="696"/>
      <c r="CZ41" s="664" t="s">
        <v>171</v>
      </c>
      <c r="DA41" s="693"/>
      <c r="DB41" s="693"/>
      <c r="DC41" s="697"/>
      <c r="DD41" s="668" t="s">
        <v>225</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4531319</v>
      </c>
      <c r="CS42" s="660"/>
      <c r="CT42" s="660"/>
      <c r="CU42" s="660"/>
      <c r="CV42" s="660"/>
      <c r="CW42" s="660"/>
      <c r="CX42" s="660"/>
      <c r="CY42" s="661"/>
      <c r="CZ42" s="664">
        <v>18.2</v>
      </c>
      <c r="DA42" s="665"/>
      <c r="DB42" s="665"/>
      <c r="DC42" s="760"/>
      <c r="DD42" s="668">
        <v>1309222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16013</v>
      </c>
      <c r="CS43" s="695"/>
      <c r="CT43" s="695"/>
      <c r="CU43" s="695"/>
      <c r="CV43" s="695"/>
      <c r="CW43" s="695"/>
      <c r="CX43" s="695"/>
      <c r="CY43" s="696"/>
      <c r="CZ43" s="664">
        <v>0.1</v>
      </c>
      <c r="DA43" s="693"/>
      <c r="DB43" s="693"/>
      <c r="DC43" s="697"/>
      <c r="DD43" s="668">
        <v>16013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352</v>
      </c>
      <c r="CD44" s="771" t="s">
        <v>303</v>
      </c>
      <c r="CE44" s="772"/>
      <c r="CF44" s="656" t="s">
        <v>353</v>
      </c>
      <c r="CG44" s="657"/>
      <c r="CH44" s="657"/>
      <c r="CI44" s="657"/>
      <c r="CJ44" s="657"/>
      <c r="CK44" s="657"/>
      <c r="CL44" s="657"/>
      <c r="CM44" s="657"/>
      <c r="CN44" s="657"/>
      <c r="CO44" s="657"/>
      <c r="CP44" s="657"/>
      <c r="CQ44" s="658"/>
      <c r="CR44" s="659">
        <v>3853520</v>
      </c>
      <c r="CS44" s="660"/>
      <c r="CT44" s="660"/>
      <c r="CU44" s="660"/>
      <c r="CV44" s="660"/>
      <c r="CW44" s="660"/>
      <c r="CX44" s="660"/>
      <c r="CY44" s="661"/>
      <c r="CZ44" s="664">
        <v>15.5</v>
      </c>
      <c r="DA44" s="665"/>
      <c r="DB44" s="665"/>
      <c r="DC44" s="760"/>
      <c r="DD44" s="668">
        <v>926927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354</v>
      </c>
      <c r="CG45" s="657"/>
      <c r="CH45" s="657"/>
      <c r="CI45" s="657"/>
      <c r="CJ45" s="657"/>
      <c r="CK45" s="657"/>
      <c r="CL45" s="657"/>
      <c r="CM45" s="657"/>
      <c r="CN45" s="657"/>
      <c r="CO45" s="657"/>
      <c r="CP45" s="657"/>
      <c r="CQ45" s="658"/>
      <c r="CR45" s="659">
        <v>1692910</v>
      </c>
      <c r="CS45" s="695"/>
      <c r="CT45" s="695"/>
      <c r="CU45" s="695"/>
      <c r="CV45" s="695"/>
      <c r="CW45" s="695"/>
      <c r="CX45" s="695"/>
      <c r="CY45" s="696"/>
      <c r="CZ45" s="664">
        <v>6.8</v>
      </c>
      <c r="DA45" s="693"/>
      <c r="DB45" s="693"/>
      <c r="DC45" s="697"/>
      <c r="DD45" s="668">
        <v>224046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355</v>
      </c>
      <c r="CG46" s="657"/>
      <c r="CH46" s="657"/>
      <c r="CI46" s="657"/>
      <c r="CJ46" s="657"/>
      <c r="CK46" s="657"/>
      <c r="CL46" s="657"/>
      <c r="CM46" s="657"/>
      <c r="CN46" s="657"/>
      <c r="CO46" s="657"/>
      <c r="CP46" s="657"/>
      <c r="CQ46" s="658"/>
      <c r="CR46" s="659">
        <v>1992613</v>
      </c>
      <c r="CS46" s="660"/>
      <c r="CT46" s="660"/>
      <c r="CU46" s="660"/>
      <c r="CV46" s="660"/>
      <c r="CW46" s="660"/>
      <c r="CX46" s="660"/>
      <c r="CY46" s="661"/>
      <c r="CZ46" s="664">
        <v>8</v>
      </c>
      <c r="DA46" s="665"/>
      <c r="DB46" s="665"/>
      <c r="DC46" s="760"/>
      <c r="DD46" s="668">
        <v>657527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356</v>
      </c>
      <c r="CG47" s="657"/>
      <c r="CH47" s="657"/>
      <c r="CI47" s="657"/>
      <c r="CJ47" s="657"/>
      <c r="CK47" s="657"/>
      <c r="CL47" s="657"/>
      <c r="CM47" s="657"/>
      <c r="CN47" s="657"/>
      <c r="CO47" s="657"/>
      <c r="CP47" s="657"/>
      <c r="CQ47" s="658"/>
      <c r="CR47" s="659">
        <v>677799</v>
      </c>
      <c r="CS47" s="695"/>
      <c r="CT47" s="695"/>
      <c r="CU47" s="695"/>
      <c r="CV47" s="695"/>
      <c r="CW47" s="695"/>
      <c r="CX47" s="695"/>
      <c r="CY47" s="696"/>
      <c r="CZ47" s="664">
        <v>2.7</v>
      </c>
      <c r="DA47" s="693"/>
      <c r="DB47" s="693"/>
      <c r="DC47" s="697"/>
      <c r="DD47" s="668">
        <v>382295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357</v>
      </c>
      <c r="CG48" s="657"/>
      <c r="CH48" s="657"/>
      <c r="CI48" s="657"/>
      <c r="CJ48" s="657"/>
      <c r="CK48" s="657"/>
      <c r="CL48" s="657"/>
      <c r="CM48" s="657"/>
      <c r="CN48" s="657"/>
      <c r="CO48" s="657"/>
      <c r="CP48" s="657"/>
      <c r="CQ48" s="658"/>
      <c r="CR48" s="659" t="s">
        <v>225</v>
      </c>
      <c r="CS48" s="660"/>
      <c r="CT48" s="660"/>
      <c r="CU48" s="660"/>
      <c r="CV48" s="660"/>
      <c r="CW48" s="660"/>
      <c r="CX48" s="660"/>
      <c r="CY48" s="661"/>
      <c r="CZ48" s="664" t="s">
        <v>171</v>
      </c>
      <c r="DA48" s="665"/>
      <c r="DB48" s="665"/>
      <c r="DC48" s="760"/>
      <c r="DD48" s="668" t="s">
        <v>171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358</v>
      </c>
      <c r="CE49" s="705"/>
      <c r="CF49" s="705"/>
      <c r="CG49" s="705"/>
      <c r="CH49" s="705"/>
      <c r="CI49" s="705"/>
      <c r="CJ49" s="705"/>
      <c r="CK49" s="705"/>
      <c r="CL49" s="705"/>
      <c r="CM49" s="705"/>
      <c r="CN49" s="705"/>
      <c r="CO49" s="705"/>
      <c r="CP49" s="705"/>
      <c r="CQ49" s="706"/>
      <c r="CR49" s="739">
        <v>24941385</v>
      </c>
      <c r="CS49" s="729"/>
      <c r="CT49" s="729"/>
      <c r="CU49" s="729"/>
      <c r="CV49" s="729"/>
      <c r="CW49" s="729"/>
      <c r="CX49" s="729"/>
      <c r="CY49" s="761"/>
      <c r="CZ49" s="744">
        <v>100</v>
      </c>
      <c r="DA49" s="762"/>
      <c r="DB49" s="762"/>
      <c r="DC49" s="763"/>
      <c r="DD49" s="764">
        <v>15927318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bbpC2WOnKjcZSz4zceXAvZezhfgyzLaNWH0iSdNlXkej1ti/mTJ6pKEmVCNFCLdAqY8Fs1kIwmXPgdwKtdZjUQ==" saltValue="1AQTbau2WCA2mqtf+YlA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381</v>
      </c>
      <c r="C7" s="792"/>
      <c r="D7" s="792"/>
      <c r="E7" s="792"/>
      <c r="F7" s="792"/>
      <c r="G7" s="792"/>
      <c r="H7" s="792"/>
      <c r="I7" s="792"/>
      <c r="J7" s="792"/>
      <c r="K7" s="792"/>
      <c r="L7" s="792"/>
      <c r="M7" s="792"/>
      <c r="N7" s="792"/>
      <c r="O7" s="792"/>
      <c r="P7" s="793"/>
      <c r="Q7" s="794">
        <v>26674</v>
      </c>
      <c r="R7" s="795"/>
      <c r="S7" s="795"/>
      <c r="T7" s="795"/>
      <c r="U7" s="795"/>
      <c r="V7" s="795">
        <v>24950</v>
      </c>
      <c r="W7" s="795"/>
      <c r="X7" s="795"/>
      <c r="Y7" s="795"/>
      <c r="Z7" s="795"/>
      <c r="AA7" s="795">
        <v>1724</v>
      </c>
      <c r="AB7" s="795"/>
      <c r="AC7" s="795"/>
      <c r="AD7" s="795"/>
      <c r="AE7" s="796"/>
      <c r="AF7" s="797">
        <v>1383</v>
      </c>
      <c r="AG7" s="798"/>
      <c r="AH7" s="798"/>
      <c r="AI7" s="798"/>
      <c r="AJ7" s="799"/>
      <c r="AK7" s="834">
        <v>1152</v>
      </c>
      <c r="AL7" s="835"/>
      <c r="AM7" s="835"/>
      <c r="AN7" s="835"/>
      <c r="AO7" s="835"/>
      <c r="AP7" s="835">
        <v>23247</v>
      </c>
      <c r="AQ7" s="835"/>
      <c r="AR7" s="835"/>
      <c r="AS7" s="835"/>
      <c r="AT7" s="835"/>
      <c r="AU7" s="836" t="s">
        <v>565</v>
      </c>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575</v>
      </c>
      <c r="BT7" s="839"/>
      <c r="BU7" s="839"/>
      <c r="BV7" s="839"/>
      <c r="BW7" s="839"/>
      <c r="BX7" s="839"/>
      <c r="BY7" s="839"/>
      <c r="BZ7" s="839"/>
      <c r="CA7" s="839"/>
      <c r="CB7" s="839"/>
      <c r="CC7" s="839"/>
      <c r="CD7" s="839"/>
      <c r="CE7" s="839"/>
      <c r="CF7" s="839"/>
      <c r="CG7" s="840"/>
      <c r="CH7" s="831">
        <v>0</v>
      </c>
      <c r="CI7" s="832"/>
      <c r="CJ7" s="832"/>
      <c r="CK7" s="832"/>
      <c r="CL7" s="833"/>
      <c r="CM7" s="831">
        <v>29</v>
      </c>
      <c r="CN7" s="832"/>
      <c r="CO7" s="832"/>
      <c r="CP7" s="832"/>
      <c r="CQ7" s="833"/>
      <c r="CR7" s="831">
        <v>6</v>
      </c>
      <c r="CS7" s="832"/>
      <c r="CT7" s="832"/>
      <c r="CU7" s="832"/>
      <c r="CV7" s="833"/>
      <c r="CW7" s="831" t="s">
        <v>506</v>
      </c>
      <c r="CX7" s="832"/>
      <c r="CY7" s="832"/>
      <c r="CZ7" s="832"/>
      <c r="DA7" s="833"/>
      <c r="DB7" s="831" t="s">
        <v>506</v>
      </c>
      <c r="DC7" s="832"/>
      <c r="DD7" s="832"/>
      <c r="DE7" s="832"/>
      <c r="DF7" s="833"/>
      <c r="DG7" s="831" t="s">
        <v>506</v>
      </c>
      <c r="DH7" s="832"/>
      <c r="DI7" s="832"/>
      <c r="DJ7" s="832"/>
      <c r="DK7" s="833"/>
      <c r="DL7" s="831" t="s">
        <v>506</v>
      </c>
      <c r="DM7" s="832"/>
      <c r="DN7" s="832"/>
      <c r="DO7" s="832"/>
      <c r="DP7" s="833"/>
      <c r="DQ7" s="831" t="s">
        <v>506</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576</v>
      </c>
      <c r="BT8" s="829"/>
      <c r="BU8" s="829"/>
      <c r="BV8" s="829"/>
      <c r="BW8" s="829"/>
      <c r="BX8" s="829"/>
      <c r="BY8" s="829"/>
      <c r="BZ8" s="829"/>
      <c r="CA8" s="829"/>
      <c r="CB8" s="829"/>
      <c r="CC8" s="829"/>
      <c r="CD8" s="829"/>
      <c r="CE8" s="829"/>
      <c r="CF8" s="829"/>
      <c r="CG8" s="830"/>
      <c r="CH8" s="841">
        <v>-2</v>
      </c>
      <c r="CI8" s="842"/>
      <c r="CJ8" s="842"/>
      <c r="CK8" s="842"/>
      <c r="CL8" s="843"/>
      <c r="CM8" s="841">
        <v>121</v>
      </c>
      <c r="CN8" s="842"/>
      <c r="CO8" s="842"/>
      <c r="CP8" s="842"/>
      <c r="CQ8" s="843"/>
      <c r="CR8" s="841">
        <v>30</v>
      </c>
      <c r="CS8" s="842"/>
      <c r="CT8" s="842"/>
      <c r="CU8" s="842"/>
      <c r="CV8" s="843"/>
      <c r="CW8" s="841">
        <v>37</v>
      </c>
      <c r="CX8" s="842"/>
      <c r="CY8" s="842"/>
      <c r="CZ8" s="842"/>
      <c r="DA8" s="843"/>
      <c r="DB8" s="841" t="s">
        <v>506</v>
      </c>
      <c r="DC8" s="842"/>
      <c r="DD8" s="842"/>
      <c r="DE8" s="842"/>
      <c r="DF8" s="843"/>
      <c r="DG8" s="841" t="s">
        <v>506</v>
      </c>
      <c r="DH8" s="842"/>
      <c r="DI8" s="842"/>
      <c r="DJ8" s="842"/>
      <c r="DK8" s="843"/>
      <c r="DL8" s="841" t="s">
        <v>506</v>
      </c>
      <c r="DM8" s="842"/>
      <c r="DN8" s="842"/>
      <c r="DO8" s="842"/>
      <c r="DP8" s="843"/>
      <c r="DQ8" s="841" t="s">
        <v>506</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578</v>
      </c>
      <c r="BT9" s="829"/>
      <c r="BU9" s="829"/>
      <c r="BV9" s="829"/>
      <c r="BW9" s="829"/>
      <c r="BX9" s="829"/>
      <c r="BY9" s="829"/>
      <c r="BZ9" s="829"/>
      <c r="CA9" s="829"/>
      <c r="CB9" s="829"/>
      <c r="CC9" s="829"/>
      <c r="CD9" s="829"/>
      <c r="CE9" s="829"/>
      <c r="CF9" s="829"/>
      <c r="CG9" s="830"/>
      <c r="CH9" s="841">
        <v>-3</v>
      </c>
      <c r="CI9" s="842"/>
      <c r="CJ9" s="842"/>
      <c r="CK9" s="842"/>
      <c r="CL9" s="843"/>
      <c r="CM9" s="841">
        <v>17</v>
      </c>
      <c r="CN9" s="842"/>
      <c r="CO9" s="842"/>
      <c r="CP9" s="842"/>
      <c r="CQ9" s="843"/>
      <c r="CR9" s="841">
        <v>11</v>
      </c>
      <c r="CS9" s="842"/>
      <c r="CT9" s="842"/>
      <c r="CU9" s="842"/>
      <c r="CV9" s="843"/>
      <c r="CW9" s="841" t="s">
        <v>506</v>
      </c>
      <c r="CX9" s="842"/>
      <c r="CY9" s="842"/>
      <c r="CZ9" s="842"/>
      <c r="DA9" s="843"/>
      <c r="DB9" s="841" t="s">
        <v>506</v>
      </c>
      <c r="DC9" s="842"/>
      <c r="DD9" s="842"/>
      <c r="DE9" s="842"/>
      <c r="DF9" s="843"/>
      <c r="DG9" s="841" t="s">
        <v>506</v>
      </c>
      <c r="DH9" s="842"/>
      <c r="DI9" s="842"/>
      <c r="DJ9" s="842"/>
      <c r="DK9" s="843"/>
      <c r="DL9" s="841" t="s">
        <v>506</v>
      </c>
      <c r="DM9" s="842"/>
      <c r="DN9" s="842"/>
      <c r="DO9" s="842"/>
      <c r="DP9" s="843"/>
      <c r="DQ9" s="841" t="s">
        <v>506</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577</v>
      </c>
      <c r="BT10" s="829"/>
      <c r="BU10" s="829"/>
      <c r="BV10" s="829"/>
      <c r="BW10" s="829"/>
      <c r="BX10" s="829"/>
      <c r="BY10" s="829"/>
      <c r="BZ10" s="829"/>
      <c r="CA10" s="829"/>
      <c r="CB10" s="829"/>
      <c r="CC10" s="829"/>
      <c r="CD10" s="829"/>
      <c r="CE10" s="829"/>
      <c r="CF10" s="829"/>
      <c r="CG10" s="830"/>
      <c r="CH10" s="841">
        <v>-113</v>
      </c>
      <c r="CI10" s="842"/>
      <c r="CJ10" s="842"/>
      <c r="CK10" s="842"/>
      <c r="CL10" s="843"/>
      <c r="CM10" s="841">
        <v>2724</v>
      </c>
      <c r="CN10" s="842"/>
      <c r="CO10" s="842"/>
      <c r="CP10" s="842"/>
      <c r="CQ10" s="843"/>
      <c r="CR10" s="841">
        <v>24</v>
      </c>
      <c r="CS10" s="842"/>
      <c r="CT10" s="842"/>
      <c r="CU10" s="842"/>
      <c r="CV10" s="843"/>
      <c r="CW10" s="841">
        <v>3</v>
      </c>
      <c r="CX10" s="842"/>
      <c r="CY10" s="842"/>
      <c r="CZ10" s="842"/>
      <c r="DA10" s="843"/>
      <c r="DB10" s="841" t="s">
        <v>506</v>
      </c>
      <c r="DC10" s="842"/>
      <c r="DD10" s="842"/>
      <c r="DE10" s="842"/>
      <c r="DF10" s="843"/>
      <c r="DG10" s="841" t="s">
        <v>506</v>
      </c>
      <c r="DH10" s="842"/>
      <c r="DI10" s="842"/>
      <c r="DJ10" s="842"/>
      <c r="DK10" s="843"/>
      <c r="DL10" s="841" t="s">
        <v>506</v>
      </c>
      <c r="DM10" s="842"/>
      <c r="DN10" s="842"/>
      <c r="DO10" s="842"/>
      <c r="DP10" s="843"/>
      <c r="DQ10" s="841" t="s">
        <v>506</v>
      </c>
      <c r="DR10" s="842"/>
      <c r="DS10" s="842"/>
      <c r="DT10" s="842"/>
      <c r="DU10" s="843"/>
      <c r="DV10" s="844" t="s">
        <v>586</v>
      </c>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26674</v>
      </c>
      <c r="R23" s="854"/>
      <c r="S23" s="854"/>
      <c r="T23" s="854"/>
      <c r="U23" s="854"/>
      <c r="V23" s="854">
        <v>24950</v>
      </c>
      <c r="W23" s="854"/>
      <c r="X23" s="854"/>
      <c r="Y23" s="854"/>
      <c r="Z23" s="854"/>
      <c r="AA23" s="854">
        <v>1724</v>
      </c>
      <c r="AB23" s="854"/>
      <c r="AC23" s="854"/>
      <c r="AD23" s="854"/>
      <c r="AE23" s="855"/>
      <c r="AF23" s="856">
        <v>1383</v>
      </c>
      <c r="AG23" s="854"/>
      <c r="AH23" s="854"/>
      <c r="AI23" s="854"/>
      <c r="AJ23" s="857"/>
      <c r="AK23" s="858"/>
      <c r="AL23" s="859"/>
      <c r="AM23" s="859"/>
      <c r="AN23" s="859"/>
      <c r="AO23" s="859"/>
      <c r="AP23" s="854">
        <v>23247</v>
      </c>
      <c r="AQ23" s="854"/>
      <c r="AR23" s="854"/>
      <c r="AS23" s="854"/>
      <c r="AT23" s="854"/>
      <c r="AU23" s="860"/>
      <c r="AV23" s="860"/>
      <c r="AW23" s="860"/>
      <c r="AX23" s="860"/>
      <c r="AY23" s="861"/>
      <c r="AZ23" s="869" t="s">
        <v>171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364</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6104</v>
      </c>
      <c r="R28" s="883"/>
      <c r="S28" s="883"/>
      <c r="T28" s="883"/>
      <c r="U28" s="883"/>
      <c r="V28" s="883">
        <v>5647</v>
      </c>
      <c r="W28" s="883"/>
      <c r="X28" s="883"/>
      <c r="Y28" s="883"/>
      <c r="Z28" s="883"/>
      <c r="AA28" s="883">
        <v>457</v>
      </c>
      <c r="AB28" s="883"/>
      <c r="AC28" s="883"/>
      <c r="AD28" s="883"/>
      <c r="AE28" s="884"/>
      <c r="AF28" s="885">
        <v>457</v>
      </c>
      <c r="AG28" s="883"/>
      <c r="AH28" s="883"/>
      <c r="AI28" s="883"/>
      <c r="AJ28" s="886"/>
      <c r="AK28" s="887">
        <v>418</v>
      </c>
      <c r="AL28" s="878"/>
      <c r="AM28" s="878"/>
      <c r="AN28" s="878"/>
      <c r="AO28" s="878"/>
      <c r="AP28" s="878" t="s">
        <v>506</v>
      </c>
      <c r="AQ28" s="878"/>
      <c r="AR28" s="878"/>
      <c r="AS28" s="878"/>
      <c r="AT28" s="878"/>
      <c r="AU28" s="878" t="s">
        <v>506</v>
      </c>
      <c r="AV28" s="878"/>
      <c r="AW28" s="878"/>
      <c r="AX28" s="878"/>
      <c r="AY28" s="878"/>
      <c r="AZ28" s="879" t="s">
        <v>506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6490</v>
      </c>
      <c r="R29" s="819"/>
      <c r="S29" s="819"/>
      <c r="T29" s="819"/>
      <c r="U29" s="819"/>
      <c r="V29" s="819">
        <v>6374</v>
      </c>
      <c r="W29" s="819"/>
      <c r="X29" s="819"/>
      <c r="Y29" s="819"/>
      <c r="Z29" s="819"/>
      <c r="AA29" s="819">
        <v>116</v>
      </c>
      <c r="AB29" s="819"/>
      <c r="AC29" s="819"/>
      <c r="AD29" s="819"/>
      <c r="AE29" s="820"/>
      <c r="AF29" s="821">
        <v>116</v>
      </c>
      <c r="AG29" s="822"/>
      <c r="AH29" s="822"/>
      <c r="AI29" s="822"/>
      <c r="AJ29" s="823"/>
      <c r="AK29" s="890">
        <v>990</v>
      </c>
      <c r="AL29" s="891"/>
      <c r="AM29" s="891"/>
      <c r="AN29" s="891"/>
      <c r="AO29" s="891"/>
      <c r="AP29" s="891" t="s">
        <v>506</v>
      </c>
      <c r="AQ29" s="891"/>
      <c r="AR29" s="891"/>
      <c r="AS29" s="891"/>
      <c r="AT29" s="891"/>
      <c r="AU29" s="891" t="s">
        <v>506</v>
      </c>
      <c r="AV29" s="891"/>
      <c r="AW29" s="891"/>
      <c r="AX29" s="891"/>
      <c r="AY29" s="891"/>
      <c r="AZ29" s="892" t="s">
        <v>506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571</v>
      </c>
      <c r="R30" s="819"/>
      <c r="S30" s="819"/>
      <c r="T30" s="819"/>
      <c r="U30" s="819"/>
      <c r="V30" s="819">
        <v>567</v>
      </c>
      <c r="W30" s="819"/>
      <c r="X30" s="819"/>
      <c r="Y30" s="819"/>
      <c r="Z30" s="819"/>
      <c r="AA30" s="819">
        <v>3</v>
      </c>
      <c r="AB30" s="819"/>
      <c r="AC30" s="819"/>
      <c r="AD30" s="819"/>
      <c r="AE30" s="820"/>
      <c r="AF30" s="821">
        <v>3</v>
      </c>
      <c r="AG30" s="822"/>
      <c r="AH30" s="822"/>
      <c r="AI30" s="822"/>
      <c r="AJ30" s="823"/>
      <c r="AK30" s="890">
        <v>210</v>
      </c>
      <c r="AL30" s="891"/>
      <c r="AM30" s="891"/>
      <c r="AN30" s="891"/>
      <c r="AO30" s="891"/>
      <c r="AP30" s="891" t="s">
        <v>506</v>
      </c>
      <c r="AQ30" s="891"/>
      <c r="AR30" s="891"/>
      <c r="AS30" s="891"/>
      <c r="AT30" s="891"/>
      <c r="AU30" s="891" t="s">
        <v>506</v>
      </c>
      <c r="AV30" s="891"/>
      <c r="AW30" s="891"/>
      <c r="AX30" s="891"/>
      <c r="AY30" s="891"/>
      <c r="AZ30" s="892" t="s">
        <v>506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261</v>
      </c>
      <c r="R31" s="819"/>
      <c r="S31" s="819"/>
      <c r="T31" s="819"/>
      <c r="U31" s="819"/>
      <c r="V31" s="819">
        <v>260</v>
      </c>
      <c r="W31" s="819"/>
      <c r="X31" s="819"/>
      <c r="Y31" s="819"/>
      <c r="Z31" s="819"/>
      <c r="AA31" s="819">
        <v>1</v>
      </c>
      <c r="AB31" s="819"/>
      <c r="AC31" s="819"/>
      <c r="AD31" s="819"/>
      <c r="AE31" s="820"/>
      <c r="AF31" s="821">
        <v>610</v>
      </c>
      <c r="AG31" s="822"/>
      <c r="AH31" s="822"/>
      <c r="AI31" s="822"/>
      <c r="AJ31" s="823"/>
      <c r="AK31" s="890">
        <v>8</v>
      </c>
      <c r="AL31" s="891"/>
      <c r="AM31" s="891"/>
      <c r="AN31" s="891"/>
      <c r="AO31" s="891"/>
      <c r="AP31" s="891">
        <v>2553</v>
      </c>
      <c r="AQ31" s="891"/>
      <c r="AR31" s="891"/>
      <c r="AS31" s="891"/>
      <c r="AT31" s="891"/>
      <c r="AU31" s="891">
        <v>197</v>
      </c>
      <c r="AV31" s="891"/>
      <c r="AW31" s="891"/>
      <c r="AX31" s="891"/>
      <c r="AY31" s="891"/>
      <c r="AZ31" s="892" t="s">
        <v>506</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3504</v>
      </c>
      <c r="R32" s="819"/>
      <c r="S32" s="819"/>
      <c r="T32" s="819"/>
      <c r="U32" s="819"/>
      <c r="V32" s="819">
        <v>3721</v>
      </c>
      <c r="W32" s="819"/>
      <c r="X32" s="819"/>
      <c r="Y32" s="819"/>
      <c r="Z32" s="819"/>
      <c r="AA32" s="819">
        <v>-217</v>
      </c>
      <c r="AB32" s="819"/>
      <c r="AC32" s="819"/>
      <c r="AD32" s="819"/>
      <c r="AE32" s="820"/>
      <c r="AF32" s="821">
        <v>1421</v>
      </c>
      <c r="AG32" s="822"/>
      <c r="AH32" s="822"/>
      <c r="AI32" s="822"/>
      <c r="AJ32" s="823"/>
      <c r="AK32" s="890">
        <v>378</v>
      </c>
      <c r="AL32" s="891"/>
      <c r="AM32" s="891"/>
      <c r="AN32" s="891"/>
      <c r="AO32" s="891"/>
      <c r="AP32" s="891">
        <v>2659</v>
      </c>
      <c r="AQ32" s="891"/>
      <c r="AR32" s="891"/>
      <c r="AS32" s="891"/>
      <c r="AT32" s="891"/>
      <c r="AU32" s="891">
        <v>1707</v>
      </c>
      <c r="AV32" s="891"/>
      <c r="AW32" s="891"/>
      <c r="AX32" s="891"/>
      <c r="AY32" s="891"/>
      <c r="AZ32" s="892" t="s">
        <v>506</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237</v>
      </c>
      <c r="R33" s="819"/>
      <c r="S33" s="819"/>
      <c r="T33" s="819"/>
      <c r="U33" s="819"/>
      <c r="V33" s="819">
        <v>215</v>
      </c>
      <c r="W33" s="819"/>
      <c r="X33" s="819"/>
      <c r="Y33" s="819"/>
      <c r="Z33" s="819"/>
      <c r="AA33" s="819">
        <v>22</v>
      </c>
      <c r="AB33" s="819"/>
      <c r="AC33" s="819"/>
      <c r="AD33" s="819"/>
      <c r="AE33" s="820"/>
      <c r="AF33" s="821">
        <v>22</v>
      </c>
      <c r="AG33" s="822"/>
      <c r="AH33" s="822"/>
      <c r="AI33" s="822"/>
      <c r="AJ33" s="823"/>
      <c r="AK33" s="890">
        <v>113</v>
      </c>
      <c r="AL33" s="891"/>
      <c r="AM33" s="891"/>
      <c r="AN33" s="891"/>
      <c r="AO33" s="891"/>
      <c r="AP33" s="891">
        <v>919</v>
      </c>
      <c r="AQ33" s="891"/>
      <c r="AR33" s="891"/>
      <c r="AS33" s="891"/>
      <c r="AT33" s="891"/>
      <c r="AU33" s="891">
        <v>882</v>
      </c>
      <c r="AV33" s="891"/>
      <c r="AW33" s="891"/>
      <c r="AX33" s="891"/>
      <c r="AY33" s="891"/>
      <c r="AZ33" s="892" t="s">
        <v>506</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87</v>
      </c>
      <c r="R34" s="819"/>
      <c r="S34" s="819"/>
      <c r="T34" s="819"/>
      <c r="U34" s="819"/>
      <c r="V34" s="819">
        <v>78</v>
      </c>
      <c r="W34" s="819"/>
      <c r="X34" s="819"/>
      <c r="Y34" s="819"/>
      <c r="Z34" s="819"/>
      <c r="AA34" s="819">
        <v>9</v>
      </c>
      <c r="AB34" s="819"/>
      <c r="AC34" s="819"/>
      <c r="AD34" s="819"/>
      <c r="AE34" s="820"/>
      <c r="AF34" s="821">
        <v>9</v>
      </c>
      <c r="AG34" s="822"/>
      <c r="AH34" s="822"/>
      <c r="AI34" s="822"/>
      <c r="AJ34" s="823"/>
      <c r="AK34" s="890">
        <v>65</v>
      </c>
      <c r="AL34" s="891"/>
      <c r="AM34" s="891"/>
      <c r="AN34" s="891"/>
      <c r="AO34" s="891"/>
      <c r="AP34" s="891">
        <v>284</v>
      </c>
      <c r="AQ34" s="891"/>
      <c r="AR34" s="891"/>
      <c r="AS34" s="891"/>
      <c r="AT34" s="891"/>
      <c r="AU34" s="891">
        <v>280</v>
      </c>
      <c r="AV34" s="891"/>
      <c r="AW34" s="891"/>
      <c r="AX34" s="891"/>
      <c r="AY34" s="891"/>
      <c r="AZ34" s="892" t="s">
        <v>506</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46</v>
      </c>
      <c r="R35" s="819"/>
      <c r="S35" s="819"/>
      <c r="T35" s="819"/>
      <c r="U35" s="819"/>
      <c r="V35" s="819">
        <v>43</v>
      </c>
      <c r="W35" s="819"/>
      <c r="X35" s="819"/>
      <c r="Y35" s="819"/>
      <c r="Z35" s="819"/>
      <c r="AA35" s="819">
        <v>3</v>
      </c>
      <c r="AB35" s="819"/>
      <c r="AC35" s="819"/>
      <c r="AD35" s="819"/>
      <c r="AE35" s="820"/>
      <c r="AF35" s="821">
        <v>3</v>
      </c>
      <c r="AG35" s="822"/>
      <c r="AH35" s="822"/>
      <c r="AI35" s="822"/>
      <c r="AJ35" s="823"/>
      <c r="AK35" s="890">
        <v>17</v>
      </c>
      <c r="AL35" s="891"/>
      <c r="AM35" s="891"/>
      <c r="AN35" s="891"/>
      <c r="AO35" s="891"/>
      <c r="AP35" s="891">
        <v>43</v>
      </c>
      <c r="AQ35" s="891"/>
      <c r="AR35" s="891"/>
      <c r="AS35" s="891"/>
      <c r="AT35" s="891"/>
      <c r="AU35" s="891">
        <v>43</v>
      </c>
      <c r="AV35" s="891"/>
      <c r="AW35" s="891"/>
      <c r="AX35" s="891"/>
      <c r="AY35" s="891"/>
      <c r="AZ35" s="892" t="s">
        <v>506</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405</v>
      </c>
      <c r="C36" s="816"/>
      <c r="D36" s="816"/>
      <c r="E36" s="816"/>
      <c r="F36" s="816"/>
      <c r="G36" s="816"/>
      <c r="H36" s="816"/>
      <c r="I36" s="816"/>
      <c r="J36" s="816"/>
      <c r="K36" s="816"/>
      <c r="L36" s="816"/>
      <c r="M36" s="816"/>
      <c r="N36" s="816"/>
      <c r="O36" s="816"/>
      <c r="P36" s="817"/>
      <c r="Q36" s="818">
        <v>352</v>
      </c>
      <c r="R36" s="819"/>
      <c r="S36" s="819"/>
      <c r="T36" s="819"/>
      <c r="U36" s="819"/>
      <c r="V36" s="819">
        <v>315</v>
      </c>
      <c r="W36" s="819"/>
      <c r="X36" s="819"/>
      <c r="Y36" s="819"/>
      <c r="Z36" s="819"/>
      <c r="AA36" s="819">
        <v>36</v>
      </c>
      <c r="AB36" s="819"/>
      <c r="AC36" s="819"/>
      <c r="AD36" s="819"/>
      <c r="AE36" s="820"/>
      <c r="AF36" s="821">
        <v>36</v>
      </c>
      <c r="AG36" s="822"/>
      <c r="AH36" s="822"/>
      <c r="AI36" s="822"/>
      <c r="AJ36" s="823"/>
      <c r="AK36" s="890">
        <v>70</v>
      </c>
      <c r="AL36" s="891"/>
      <c r="AM36" s="891"/>
      <c r="AN36" s="891"/>
      <c r="AO36" s="891"/>
      <c r="AP36" s="891">
        <v>1180</v>
      </c>
      <c r="AQ36" s="891"/>
      <c r="AR36" s="891"/>
      <c r="AS36" s="891"/>
      <c r="AT36" s="891"/>
      <c r="AU36" s="891">
        <v>624</v>
      </c>
      <c r="AV36" s="891"/>
      <c r="AW36" s="891"/>
      <c r="AX36" s="891"/>
      <c r="AY36" s="891"/>
      <c r="AZ36" s="892" t="s">
        <v>506</v>
      </c>
      <c r="BA36" s="892"/>
      <c r="BB36" s="892"/>
      <c r="BC36" s="892"/>
      <c r="BD36" s="892"/>
      <c r="BE36" s="888" t="s">
        <v>402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406</v>
      </c>
      <c r="C37" s="816"/>
      <c r="D37" s="816"/>
      <c r="E37" s="816"/>
      <c r="F37" s="816"/>
      <c r="G37" s="816"/>
      <c r="H37" s="816"/>
      <c r="I37" s="816"/>
      <c r="J37" s="816"/>
      <c r="K37" s="816"/>
      <c r="L37" s="816"/>
      <c r="M37" s="816"/>
      <c r="N37" s="816"/>
      <c r="O37" s="816"/>
      <c r="P37" s="817"/>
      <c r="Q37" s="818">
        <v>151</v>
      </c>
      <c r="R37" s="819"/>
      <c r="S37" s="819"/>
      <c r="T37" s="819"/>
      <c r="U37" s="819"/>
      <c r="V37" s="819">
        <v>132</v>
      </c>
      <c r="W37" s="819"/>
      <c r="X37" s="819"/>
      <c r="Y37" s="819"/>
      <c r="Z37" s="819"/>
      <c r="AA37" s="819">
        <v>20</v>
      </c>
      <c r="AB37" s="819"/>
      <c r="AC37" s="819"/>
      <c r="AD37" s="819"/>
      <c r="AE37" s="820"/>
      <c r="AF37" s="821">
        <v>20</v>
      </c>
      <c r="AG37" s="822"/>
      <c r="AH37" s="822"/>
      <c r="AI37" s="822"/>
      <c r="AJ37" s="823"/>
      <c r="AK37" s="890" t="s">
        <v>506</v>
      </c>
      <c r="AL37" s="891"/>
      <c r="AM37" s="891"/>
      <c r="AN37" s="891"/>
      <c r="AO37" s="891"/>
      <c r="AP37" s="891" t="s">
        <v>506</v>
      </c>
      <c r="AQ37" s="891"/>
      <c r="AR37" s="891"/>
      <c r="AS37" s="891"/>
      <c r="AT37" s="891"/>
      <c r="AU37" s="891" t="s">
        <v>506</v>
      </c>
      <c r="AV37" s="891"/>
      <c r="AW37" s="891"/>
      <c r="AX37" s="891"/>
      <c r="AY37" s="891"/>
      <c r="AZ37" s="892" t="s">
        <v>506</v>
      </c>
      <c r="BA37" s="892"/>
      <c r="BB37" s="892"/>
      <c r="BC37" s="892"/>
      <c r="BD37" s="892"/>
      <c r="BE37" s="888" t="s">
        <v>402</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2697</v>
      </c>
      <c r="AG63" s="902"/>
      <c r="AH63" s="902"/>
      <c r="AI63" s="902"/>
      <c r="AJ63" s="903"/>
      <c r="AK63" s="904"/>
      <c r="AL63" s="899"/>
      <c r="AM63" s="899"/>
      <c r="AN63" s="899"/>
      <c r="AO63" s="899"/>
      <c r="AP63" s="902">
        <v>7638</v>
      </c>
      <c r="AQ63" s="902"/>
      <c r="AR63" s="902"/>
      <c r="AS63" s="902"/>
      <c r="AT63" s="902"/>
      <c r="AU63" s="902">
        <v>3733</v>
      </c>
      <c r="AV63" s="902"/>
      <c r="AW63" s="902"/>
      <c r="AX63" s="902"/>
      <c r="AY63" s="902"/>
      <c r="AZ63" s="906"/>
      <c r="BA63" s="906"/>
      <c r="BB63" s="906"/>
      <c r="BC63" s="906"/>
      <c r="BD63" s="906"/>
      <c r="BE63" s="907"/>
      <c r="BF63" s="907"/>
      <c r="BG63" s="907"/>
      <c r="BH63" s="907"/>
      <c r="BI63" s="908"/>
      <c r="BJ63" s="909" t="s">
        <v>171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410</v>
      </c>
      <c r="B66" s="801"/>
      <c r="C66" s="801"/>
      <c r="D66" s="801"/>
      <c r="E66" s="801"/>
      <c r="F66" s="801"/>
      <c r="G66" s="801"/>
      <c r="H66" s="801"/>
      <c r="I66" s="801"/>
      <c r="J66" s="801"/>
      <c r="K66" s="801"/>
      <c r="L66" s="801"/>
      <c r="M66" s="801"/>
      <c r="N66" s="801"/>
      <c r="O66" s="801"/>
      <c r="P66" s="802"/>
      <c r="Q66" s="777" t="s">
        <v>387</v>
      </c>
      <c r="R66" s="778"/>
      <c r="S66" s="778"/>
      <c r="T66" s="778"/>
      <c r="U66" s="779"/>
      <c r="V66" s="777" t="s">
        <v>388</v>
      </c>
      <c r="W66" s="778"/>
      <c r="X66" s="778"/>
      <c r="Y66" s="778"/>
      <c r="Z66" s="779"/>
      <c r="AA66" s="777" t="s">
        <v>389</v>
      </c>
      <c r="AB66" s="778"/>
      <c r="AC66" s="778"/>
      <c r="AD66" s="778"/>
      <c r="AE66" s="779"/>
      <c r="AF66" s="912" t="s">
        <v>390</v>
      </c>
      <c r="AG66" s="873"/>
      <c r="AH66" s="873"/>
      <c r="AI66" s="873"/>
      <c r="AJ66" s="913"/>
      <c r="AK66" s="777" t="s">
        <v>411</v>
      </c>
      <c r="AL66" s="801"/>
      <c r="AM66" s="801"/>
      <c r="AN66" s="801"/>
      <c r="AO66" s="802"/>
      <c r="AP66" s="777" t="s">
        <v>392</v>
      </c>
      <c r="AQ66" s="778"/>
      <c r="AR66" s="778"/>
      <c r="AS66" s="778"/>
      <c r="AT66" s="779"/>
      <c r="AU66" s="777" t="s">
        <v>412</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566</v>
      </c>
      <c r="C68" s="930"/>
      <c r="D68" s="930"/>
      <c r="E68" s="930"/>
      <c r="F68" s="930"/>
      <c r="G68" s="930"/>
      <c r="H68" s="930"/>
      <c r="I68" s="930"/>
      <c r="J68" s="930"/>
      <c r="K68" s="930"/>
      <c r="L68" s="930"/>
      <c r="M68" s="930"/>
      <c r="N68" s="930"/>
      <c r="O68" s="930"/>
      <c r="P68" s="931"/>
      <c r="Q68" s="932">
        <v>2169</v>
      </c>
      <c r="R68" s="926"/>
      <c r="S68" s="926"/>
      <c r="T68" s="926"/>
      <c r="U68" s="926"/>
      <c r="V68" s="926">
        <v>1929</v>
      </c>
      <c r="W68" s="926"/>
      <c r="X68" s="926"/>
      <c r="Y68" s="926"/>
      <c r="Z68" s="926"/>
      <c r="AA68" s="926">
        <v>239</v>
      </c>
      <c r="AB68" s="926"/>
      <c r="AC68" s="926"/>
      <c r="AD68" s="926"/>
      <c r="AE68" s="926"/>
      <c r="AF68" s="926">
        <v>239</v>
      </c>
      <c r="AG68" s="926"/>
      <c r="AH68" s="926"/>
      <c r="AI68" s="926"/>
      <c r="AJ68" s="926"/>
      <c r="AK68" s="926" t="s">
        <v>506</v>
      </c>
      <c r="AL68" s="926"/>
      <c r="AM68" s="926"/>
      <c r="AN68" s="926"/>
      <c r="AO68" s="926"/>
      <c r="AP68" s="926" t="s">
        <v>506</v>
      </c>
      <c r="AQ68" s="926"/>
      <c r="AR68" s="926"/>
      <c r="AS68" s="926"/>
      <c r="AT68" s="926"/>
      <c r="AU68" s="926" t="s">
        <v>506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567</v>
      </c>
      <c r="C69" s="934"/>
      <c r="D69" s="934"/>
      <c r="E69" s="934"/>
      <c r="F69" s="934"/>
      <c r="G69" s="934"/>
      <c r="H69" s="934"/>
      <c r="I69" s="934"/>
      <c r="J69" s="934"/>
      <c r="K69" s="934"/>
      <c r="L69" s="934"/>
      <c r="M69" s="934"/>
      <c r="N69" s="934"/>
      <c r="O69" s="934"/>
      <c r="P69" s="935"/>
      <c r="Q69" s="936">
        <v>394</v>
      </c>
      <c r="R69" s="891"/>
      <c r="S69" s="891"/>
      <c r="T69" s="891"/>
      <c r="U69" s="891"/>
      <c r="V69" s="891">
        <v>393</v>
      </c>
      <c r="W69" s="891"/>
      <c r="X69" s="891"/>
      <c r="Y69" s="891"/>
      <c r="Z69" s="891"/>
      <c r="AA69" s="891">
        <v>1</v>
      </c>
      <c r="AB69" s="891"/>
      <c r="AC69" s="891"/>
      <c r="AD69" s="891"/>
      <c r="AE69" s="891"/>
      <c r="AF69" s="891">
        <v>1</v>
      </c>
      <c r="AG69" s="891"/>
      <c r="AH69" s="891"/>
      <c r="AI69" s="891"/>
      <c r="AJ69" s="891"/>
      <c r="AK69" s="891">
        <v>6</v>
      </c>
      <c r="AL69" s="891"/>
      <c r="AM69" s="891"/>
      <c r="AN69" s="891"/>
      <c r="AO69" s="891"/>
      <c r="AP69" s="891" t="s">
        <v>506</v>
      </c>
      <c r="AQ69" s="891"/>
      <c r="AR69" s="891"/>
      <c r="AS69" s="891"/>
      <c r="AT69" s="891"/>
      <c r="AU69" s="891" t="s">
        <v>506</v>
      </c>
      <c r="AV69" s="891"/>
      <c r="AW69" s="891"/>
      <c r="AX69" s="891"/>
      <c r="AY69" s="891"/>
      <c r="AZ69" s="937" t="s">
        <v>571</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585</v>
      </c>
      <c r="C70" s="934"/>
      <c r="D70" s="934"/>
      <c r="E70" s="934"/>
      <c r="F70" s="934"/>
      <c r="G70" s="934"/>
      <c r="H70" s="934"/>
      <c r="I70" s="934"/>
      <c r="J70" s="934"/>
      <c r="K70" s="934"/>
      <c r="L70" s="934"/>
      <c r="M70" s="934"/>
      <c r="N70" s="934"/>
      <c r="O70" s="934"/>
      <c r="P70" s="935"/>
      <c r="Q70" s="936">
        <v>31</v>
      </c>
      <c r="R70" s="891"/>
      <c r="S70" s="891"/>
      <c r="T70" s="891"/>
      <c r="U70" s="891"/>
      <c r="V70" s="891">
        <v>30</v>
      </c>
      <c r="W70" s="891"/>
      <c r="X70" s="891"/>
      <c r="Y70" s="891"/>
      <c r="Z70" s="891"/>
      <c r="AA70" s="891">
        <v>1</v>
      </c>
      <c r="AB70" s="891"/>
      <c r="AC70" s="891"/>
      <c r="AD70" s="891"/>
      <c r="AE70" s="891"/>
      <c r="AF70" s="891">
        <v>1</v>
      </c>
      <c r="AG70" s="891"/>
      <c r="AH70" s="891"/>
      <c r="AI70" s="891"/>
      <c r="AJ70" s="891"/>
      <c r="AK70" s="891">
        <v>2</v>
      </c>
      <c r="AL70" s="891"/>
      <c r="AM70" s="891"/>
      <c r="AN70" s="891"/>
      <c r="AO70" s="891"/>
      <c r="AP70" s="891" t="s">
        <v>506</v>
      </c>
      <c r="AQ70" s="891"/>
      <c r="AR70" s="891"/>
      <c r="AS70" s="891"/>
      <c r="AT70" s="891"/>
      <c r="AU70" s="891" t="s">
        <v>506</v>
      </c>
      <c r="AV70" s="891"/>
      <c r="AW70" s="891"/>
      <c r="AX70" s="891"/>
      <c r="AY70" s="891"/>
      <c r="AZ70" s="937" t="s">
        <v>572</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568</v>
      </c>
      <c r="C71" s="934"/>
      <c r="D71" s="934"/>
      <c r="E71" s="934"/>
      <c r="F71" s="934"/>
      <c r="G71" s="934"/>
      <c r="H71" s="934"/>
      <c r="I71" s="934"/>
      <c r="J71" s="934"/>
      <c r="K71" s="934"/>
      <c r="L71" s="934"/>
      <c r="M71" s="934"/>
      <c r="N71" s="934"/>
      <c r="O71" s="934"/>
      <c r="P71" s="935"/>
      <c r="Q71" s="936">
        <v>62</v>
      </c>
      <c r="R71" s="891"/>
      <c r="S71" s="891"/>
      <c r="T71" s="891"/>
      <c r="U71" s="891"/>
      <c r="V71" s="891">
        <v>47</v>
      </c>
      <c r="W71" s="891"/>
      <c r="X71" s="891"/>
      <c r="Y71" s="891"/>
      <c r="Z71" s="891"/>
      <c r="AA71" s="891">
        <v>15</v>
      </c>
      <c r="AB71" s="891"/>
      <c r="AC71" s="891"/>
      <c r="AD71" s="891"/>
      <c r="AE71" s="891"/>
      <c r="AF71" s="891">
        <v>15</v>
      </c>
      <c r="AG71" s="891"/>
      <c r="AH71" s="891"/>
      <c r="AI71" s="891"/>
      <c r="AJ71" s="891"/>
      <c r="AK71" s="891" t="s">
        <v>506</v>
      </c>
      <c r="AL71" s="891"/>
      <c r="AM71" s="891"/>
      <c r="AN71" s="891"/>
      <c r="AO71" s="891"/>
      <c r="AP71" s="891" t="s">
        <v>506</v>
      </c>
      <c r="AQ71" s="891"/>
      <c r="AR71" s="891"/>
      <c r="AS71" s="891"/>
      <c r="AT71" s="891"/>
      <c r="AU71" s="891" t="s">
        <v>506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569</v>
      </c>
      <c r="C72" s="934"/>
      <c r="D72" s="934"/>
      <c r="E72" s="934"/>
      <c r="F72" s="934"/>
      <c r="G72" s="934"/>
      <c r="H72" s="934"/>
      <c r="I72" s="934"/>
      <c r="J72" s="934"/>
      <c r="K72" s="934"/>
      <c r="L72" s="934"/>
      <c r="M72" s="934"/>
      <c r="N72" s="934"/>
      <c r="O72" s="934"/>
      <c r="P72" s="935"/>
      <c r="Q72" s="936">
        <v>256</v>
      </c>
      <c r="R72" s="891"/>
      <c r="S72" s="891"/>
      <c r="T72" s="891"/>
      <c r="U72" s="891"/>
      <c r="V72" s="891">
        <v>182</v>
      </c>
      <c r="W72" s="891"/>
      <c r="X72" s="891"/>
      <c r="Y72" s="891"/>
      <c r="Z72" s="891"/>
      <c r="AA72" s="891">
        <v>74</v>
      </c>
      <c r="AB72" s="891"/>
      <c r="AC72" s="891"/>
      <c r="AD72" s="891"/>
      <c r="AE72" s="891"/>
      <c r="AF72" s="891">
        <v>74</v>
      </c>
      <c r="AG72" s="891"/>
      <c r="AH72" s="891"/>
      <c r="AI72" s="891"/>
      <c r="AJ72" s="891"/>
      <c r="AK72" s="891">
        <v>27</v>
      </c>
      <c r="AL72" s="891"/>
      <c r="AM72" s="891"/>
      <c r="AN72" s="891"/>
      <c r="AO72" s="891"/>
      <c r="AP72" s="891" t="s">
        <v>506</v>
      </c>
      <c r="AQ72" s="891"/>
      <c r="AR72" s="891"/>
      <c r="AS72" s="891"/>
      <c r="AT72" s="891"/>
      <c r="AU72" s="891" t="s">
        <v>506</v>
      </c>
      <c r="AV72" s="891"/>
      <c r="AW72" s="891"/>
      <c r="AX72" s="891"/>
      <c r="AY72" s="891"/>
      <c r="AZ72" s="937" t="s">
        <v>573</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570</v>
      </c>
      <c r="C73" s="934"/>
      <c r="D73" s="934"/>
      <c r="E73" s="934"/>
      <c r="F73" s="934"/>
      <c r="G73" s="934"/>
      <c r="H73" s="934"/>
      <c r="I73" s="934"/>
      <c r="J73" s="934"/>
      <c r="K73" s="934"/>
      <c r="L73" s="934"/>
      <c r="M73" s="934"/>
      <c r="N73" s="934"/>
      <c r="O73" s="934"/>
      <c r="P73" s="935"/>
      <c r="Q73" s="936">
        <v>196657</v>
      </c>
      <c r="R73" s="891"/>
      <c r="S73" s="891"/>
      <c r="T73" s="891"/>
      <c r="U73" s="891"/>
      <c r="V73" s="891">
        <v>186520</v>
      </c>
      <c r="W73" s="891"/>
      <c r="X73" s="891"/>
      <c r="Y73" s="891"/>
      <c r="Z73" s="891"/>
      <c r="AA73" s="891">
        <v>10137</v>
      </c>
      <c r="AB73" s="891"/>
      <c r="AC73" s="891"/>
      <c r="AD73" s="891"/>
      <c r="AE73" s="891"/>
      <c r="AF73" s="891">
        <v>10137</v>
      </c>
      <c r="AG73" s="891"/>
      <c r="AH73" s="891"/>
      <c r="AI73" s="891"/>
      <c r="AJ73" s="891"/>
      <c r="AK73" s="891" t="s">
        <v>506</v>
      </c>
      <c r="AL73" s="891"/>
      <c r="AM73" s="891"/>
      <c r="AN73" s="891"/>
      <c r="AO73" s="891"/>
      <c r="AP73" s="891" t="s">
        <v>506</v>
      </c>
      <c r="AQ73" s="891"/>
      <c r="AR73" s="891"/>
      <c r="AS73" s="891"/>
      <c r="AT73" s="891"/>
      <c r="AU73" s="891" t="s">
        <v>506</v>
      </c>
      <c r="AV73" s="891"/>
      <c r="AW73" s="891"/>
      <c r="AX73" s="891"/>
      <c r="AY73" s="891"/>
      <c r="AZ73" s="937" t="s">
        <v>574</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10467</v>
      </c>
      <c r="AG88" s="902"/>
      <c r="AH88" s="902"/>
      <c r="AI88" s="902"/>
      <c r="AJ88" s="902"/>
      <c r="AK88" s="899"/>
      <c r="AL88" s="899"/>
      <c r="AM88" s="899"/>
      <c r="AN88" s="899"/>
      <c r="AO88" s="899"/>
      <c r="AP88" s="902" t="s">
        <v>587</v>
      </c>
      <c r="AQ88" s="902"/>
      <c r="AR88" s="902"/>
      <c r="AS88" s="902"/>
      <c r="AT88" s="902"/>
      <c r="AU88" s="902" t="s">
        <v>588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71</v>
      </c>
      <c r="CS102" s="910"/>
      <c r="CT102" s="910"/>
      <c r="CU102" s="910"/>
      <c r="CV102" s="953"/>
      <c r="CW102" s="952">
        <v>40</v>
      </c>
      <c r="CX102" s="910"/>
      <c r="CY102" s="910"/>
      <c r="CZ102" s="910"/>
      <c r="DA102" s="953"/>
      <c r="DB102" s="952" t="s">
        <v>579</v>
      </c>
      <c r="DC102" s="910"/>
      <c r="DD102" s="910"/>
      <c r="DE102" s="910"/>
      <c r="DF102" s="953"/>
      <c r="DG102" s="952" t="s">
        <v>579</v>
      </c>
      <c r="DH102" s="910"/>
      <c r="DI102" s="910"/>
      <c r="DJ102" s="910"/>
      <c r="DK102" s="953"/>
      <c r="DL102" s="952" t="s">
        <v>579</v>
      </c>
      <c r="DM102" s="910"/>
      <c r="DN102" s="910"/>
      <c r="DO102" s="910"/>
      <c r="DP102" s="953"/>
      <c r="DQ102" s="952" t="s">
        <v>579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302</v>
      </c>
      <c r="AG109" s="955"/>
      <c r="AH109" s="955"/>
      <c r="AI109" s="955"/>
      <c r="AJ109" s="956"/>
      <c r="AK109" s="954" t="s">
        <v>301</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302</v>
      </c>
      <c r="BW109" s="955"/>
      <c r="BX109" s="955"/>
      <c r="BY109" s="955"/>
      <c r="BZ109" s="956"/>
      <c r="CA109" s="954" t="s">
        <v>301</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302</v>
      </c>
      <c r="DM109" s="955"/>
      <c r="DN109" s="955"/>
      <c r="DO109" s="955"/>
      <c r="DP109" s="956"/>
      <c r="DQ109" s="954" t="s">
        <v>301</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3415886</v>
      </c>
      <c r="AB110" s="962"/>
      <c r="AC110" s="962"/>
      <c r="AD110" s="962"/>
      <c r="AE110" s="963"/>
      <c r="AF110" s="964">
        <v>3193799</v>
      </c>
      <c r="AG110" s="962"/>
      <c r="AH110" s="962"/>
      <c r="AI110" s="962"/>
      <c r="AJ110" s="963"/>
      <c r="AK110" s="964">
        <v>3054150</v>
      </c>
      <c r="AL110" s="962"/>
      <c r="AM110" s="962"/>
      <c r="AN110" s="962"/>
      <c r="AO110" s="963"/>
      <c r="AP110" s="965">
        <v>24.6</v>
      </c>
      <c r="AQ110" s="966"/>
      <c r="AR110" s="966"/>
      <c r="AS110" s="966"/>
      <c r="AT110" s="967"/>
      <c r="AU110" s="968" t="s">
        <v>66</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26380252</v>
      </c>
      <c r="BR110" s="997"/>
      <c r="BS110" s="997"/>
      <c r="BT110" s="997"/>
      <c r="BU110" s="997"/>
      <c r="BV110" s="997">
        <v>24696258</v>
      </c>
      <c r="BW110" s="997"/>
      <c r="BX110" s="997"/>
      <c r="BY110" s="997"/>
      <c r="BZ110" s="997"/>
      <c r="CA110" s="997">
        <v>23247461</v>
      </c>
      <c r="CB110" s="997"/>
      <c r="CC110" s="997"/>
      <c r="CD110" s="997"/>
      <c r="CE110" s="997"/>
      <c r="CF110" s="1011">
        <v>187</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171</v>
      </c>
      <c r="DH110" s="997"/>
      <c r="DI110" s="997"/>
      <c r="DJ110" s="997"/>
      <c r="DK110" s="997"/>
      <c r="DL110" s="997" t="s">
        <v>429</v>
      </c>
      <c r="DM110" s="997"/>
      <c r="DN110" s="997"/>
      <c r="DO110" s="997"/>
      <c r="DP110" s="997"/>
      <c r="DQ110" s="997" t="s">
        <v>171</v>
      </c>
      <c r="DR110" s="997"/>
      <c r="DS110" s="997"/>
      <c r="DT110" s="997"/>
      <c r="DU110" s="997"/>
      <c r="DV110" s="998" t="s">
        <v>171</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171</v>
      </c>
      <c r="AB111" s="1004"/>
      <c r="AC111" s="1004"/>
      <c r="AD111" s="1004"/>
      <c r="AE111" s="1005"/>
      <c r="AF111" s="1006" t="s">
        <v>171</v>
      </c>
      <c r="AG111" s="1004"/>
      <c r="AH111" s="1004"/>
      <c r="AI111" s="1004"/>
      <c r="AJ111" s="1005"/>
      <c r="AK111" s="1006" t="s">
        <v>171</v>
      </c>
      <c r="AL111" s="1004"/>
      <c r="AM111" s="1004"/>
      <c r="AN111" s="1004"/>
      <c r="AO111" s="1005"/>
      <c r="AP111" s="1007" t="s">
        <v>171</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32051</v>
      </c>
      <c r="BR111" s="990"/>
      <c r="BS111" s="990"/>
      <c r="BT111" s="990"/>
      <c r="BU111" s="990"/>
      <c r="BV111" s="990">
        <v>24657</v>
      </c>
      <c r="BW111" s="990"/>
      <c r="BX111" s="990"/>
      <c r="BY111" s="990"/>
      <c r="BZ111" s="990"/>
      <c r="CA111" s="990">
        <v>17473</v>
      </c>
      <c r="CB111" s="990"/>
      <c r="CC111" s="990"/>
      <c r="CD111" s="990"/>
      <c r="CE111" s="990"/>
      <c r="CF111" s="984">
        <v>0.1</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171</v>
      </c>
      <c r="DH111" s="990"/>
      <c r="DI111" s="990"/>
      <c r="DJ111" s="990"/>
      <c r="DK111" s="990"/>
      <c r="DL111" s="990" t="s">
        <v>171</v>
      </c>
      <c r="DM111" s="990"/>
      <c r="DN111" s="990"/>
      <c r="DO111" s="990"/>
      <c r="DP111" s="990"/>
      <c r="DQ111" s="990" t="s">
        <v>171</v>
      </c>
      <c r="DR111" s="990"/>
      <c r="DS111" s="990"/>
      <c r="DT111" s="990"/>
      <c r="DU111" s="990"/>
      <c r="DV111" s="991" t="s">
        <v>433</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171</v>
      </c>
      <c r="AB112" s="1029"/>
      <c r="AC112" s="1029"/>
      <c r="AD112" s="1029"/>
      <c r="AE112" s="1030"/>
      <c r="AF112" s="1031" t="s">
        <v>171</v>
      </c>
      <c r="AG112" s="1029"/>
      <c r="AH112" s="1029"/>
      <c r="AI112" s="1029"/>
      <c r="AJ112" s="1030"/>
      <c r="AK112" s="1031" t="s">
        <v>171</v>
      </c>
      <c r="AL112" s="1029"/>
      <c r="AM112" s="1029"/>
      <c r="AN112" s="1029"/>
      <c r="AO112" s="1030"/>
      <c r="AP112" s="1032" t="s">
        <v>171</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4016597</v>
      </c>
      <c r="BR112" s="990"/>
      <c r="BS112" s="990"/>
      <c r="BT112" s="990"/>
      <c r="BU112" s="990"/>
      <c r="BV112" s="990">
        <v>3834093</v>
      </c>
      <c r="BW112" s="990"/>
      <c r="BX112" s="990"/>
      <c r="BY112" s="990"/>
      <c r="BZ112" s="990"/>
      <c r="CA112" s="990">
        <v>3732949</v>
      </c>
      <c r="CB112" s="990"/>
      <c r="CC112" s="990"/>
      <c r="CD112" s="990"/>
      <c r="CE112" s="990"/>
      <c r="CF112" s="984">
        <v>30</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1498</v>
      </c>
      <c r="DH112" s="990"/>
      <c r="DI112" s="990"/>
      <c r="DJ112" s="990"/>
      <c r="DK112" s="990"/>
      <c r="DL112" s="990">
        <v>766</v>
      </c>
      <c r="DM112" s="990"/>
      <c r="DN112" s="990"/>
      <c r="DO112" s="990"/>
      <c r="DP112" s="990"/>
      <c r="DQ112" s="990" t="s">
        <v>429</v>
      </c>
      <c r="DR112" s="990"/>
      <c r="DS112" s="990"/>
      <c r="DT112" s="990"/>
      <c r="DU112" s="990"/>
      <c r="DV112" s="991" t="s">
        <v>171</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347027</v>
      </c>
      <c r="AB113" s="1004"/>
      <c r="AC113" s="1004"/>
      <c r="AD113" s="1004"/>
      <c r="AE113" s="1005"/>
      <c r="AF113" s="1006">
        <v>342436</v>
      </c>
      <c r="AG113" s="1004"/>
      <c r="AH113" s="1004"/>
      <c r="AI113" s="1004"/>
      <c r="AJ113" s="1005"/>
      <c r="AK113" s="1006">
        <v>368821</v>
      </c>
      <c r="AL113" s="1004"/>
      <c r="AM113" s="1004"/>
      <c r="AN113" s="1004"/>
      <c r="AO113" s="1005"/>
      <c r="AP113" s="1007">
        <v>3</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t="s">
        <v>171</v>
      </c>
      <c r="BR113" s="990"/>
      <c r="BS113" s="990"/>
      <c r="BT113" s="990"/>
      <c r="BU113" s="990"/>
      <c r="BV113" s="990" t="s">
        <v>171</v>
      </c>
      <c r="BW113" s="990"/>
      <c r="BX113" s="990"/>
      <c r="BY113" s="990"/>
      <c r="BZ113" s="990"/>
      <c r="CA113" s="990" t="s">
        <v>171</v>
      </c>
      <c r="CB113" s="990"/>
      <c r="CC113" s="990"/>
      <c r="CD113" s="990"/>
      <c r="CE113" s="990"/>
      <c r="CF113" s="984" t="s">
        <v>171</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30553</v>
      </c>
      <c r="DH113" s="1029"/>
      <c r="DI113" s="1029"/>
      <c r="DJ113" s="1029"/>
      <c r="DK113" s="1030"/>
      <c r="DL113" s="1031">
        <v>23891</v>
      </c>
      <c r="DM113" s="1029"/>
      <c r="DN113" s="1029"/>
      <c r="DO113" s="1029"/>
      <c r="DP113" s="1030"/>
      <c r="DQ113" s="1031">
        <v>17473</v>
      </c>
      <c r="DR113" s="1029"/>
      <c r="DS113" s="1029"/>
      <c r="DT113" s="1029"/>
      <c r="DU113" s="1030"/>
      <c r="DV113" s="1032">
        <v>0.1</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442</v>
      </c>
      <c r="AB114" s="1029"/>
      <c r="AC114" s="1029"/>
      <c r="AD114" s="1029"/>
      <c r="AE114" s="1030"/>
      <c r="AF114" s="1031" t="s">
        <v>429</v>
      </c>
      <c r="AG114" s="1029"/>
      <c r="AH114" s="1029"/>
      <c r="AI114" s="1029"/>
      <c r="AJ114" s="1030"/>
      <c r="AK114" s="1031" t="s">
        <v>171</v>
      </c>
      <c r="AL114" s="1029"/>
      <c r="AM114" s="1029"/>
      <c r="AN114" s="1029"/>
      <c r="AO114" s="1030"/>
      <c r="AP114" s="1032" t="s">
        <v>442</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5588916</v>
      </c>
      <c r="BR114" s="990"/>
      <c r="BS114" s="990"/>
      <c r="BT114" s="990"/>
      <c r="BU114" s="990"/>
      <c r="BV114" s="990">
        <v>5553755</v>
      </c>
      <c r="BW114" s="990"/>
      <c r="BX114" s="990"/>
      <c r="BY114" s="990"/>
      <c r="BZ114" s="990"/>
      <c r="CA114" s="990">
        <v>5580457</v>
      </c>
      <c r="CB114" s="990"/>
      <c r="CC114" s="990"/>
      <c r="CD114" s="990"/>
      <c r="CE114" s="990"/>
      <c r="CF114" s="984">
        <v>44.9</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442</v>
      </c>
      <c r="DH114" s="1029"/>
      <c r="DI114" s="1029"/>
      <c r="DJ114" s="1029"/>
      <c r="DK114" s="1030"/>
      <c r="DL114" s="1031" t="s">
        <v>171</v>
      </c>
      <c r="DM114" s="1029"/>
      <c r="DN114" s="1029"/>
      <c r="DO114" s="1029"/>
      <c r="DP114" s="1030"/>
      <c r="DQ114" s="1031" t="s">
        <v>429</v>
      </c>
      <c r="DR114" s="1029"/>
      <c r="DS114" s="1029"/>
      <c r="DT114" s="1029"/>
      <c r="DU114" s="1030"/>
      <c r="DV114" s="1032" t="s">
        <v>445</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15242</v>
      </c>
      <c r="AB115" s="1004"/>
      <c r="AC115" s="1004"/>
      <c r="AD115" s="1004"/>
      <c r="AE115" s="1005"/>
      <c r="AF115" s="1006">
        <v>8036</v>
      </c>
      <c r="AG115" s="1004"/>
      <c r="AH115" s="1004"/>
      <c r="AI115" s="1004"/>
      <c r="AJ115" s="1005"/>
      <c r="AK115" s="1006">
        <v>7654</v>
      </c>
      <c r="AL115" s="1004"/>
      <c r="AM115" s="1004"/>
      <c r="AN115" s="1004"/>
      <c r="AO115" s="1005"/>
      <c r="AP115" s="1007">
        <v>0.1</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v>6261</v>
      </c>
      <c r="BR115" s="990"/>
      <c r="BS115" s="990"/>
      <c r="BT115" s="990"/>
      <c r="BU115" s="990"/>
      <c r="BV115" s="990">
        <v>2554</v>
      </c>
      <c r="BW115" s="990"/>
      <c r="BX115" s="990"/>
      <c r="BY115" s="990"/>
      <c r="BZ115" s="990"/>
      <c r="CA115" s="990">
        <v>1418</v>
      </c>
      <c r="CB115" s="990"/>
      <c r="CC115" s="990"/>
      <c r="CD115" s="990"/>
      <c r="CE115" s="990"/>
      <c r="CF115" s="984">
        <v>0</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171</v>
      </c>
      <c r="DH115" s="1029"/>
      <c r="DI115" s="1029"/>
      <c r="DJ115" s="1029"/>
      <c r="DK115" s="1030"/>
      <c r="DL115" s="1031" t="s">
        <v>171</v>
      </c>
      <c r="DM115" s="1029"/>
      <c r="DN115" s="1029"/>
      <c r="DO115" s="1029"/>
      <c r="DP115" s="1030"/>
      <c r="DQ115" s="1031" t="s">
        <v>442</v>
      </c>
      <c r="DR115" s="1029"/>
      <c r="DS115" s="1029"/>
      <c r="DT115" s="1029"/>
      <c r="DU115" s="1030"/>
      <c r="DV115" s="1032" t="s">
        <v>171</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171</v>
      </c>
      <c r="AB116" s="1029"/>
      <c r="AC116" s="1029"/>
      <c r="AD116" s="1029"/>
      <c r="AE116" s="1030"/>
      <c r="AF116" s="1031" t="s">
        <v>171</v>
      </c>
      <c r="AG116" s="1029"/>
      <c r="AH116" s="1029"/>
      <c r="AI116" s="1029"/>
      <c r="AJ116" s="1030"/>
      <c r="AK116" s="1031" t="s">
        <v>171</v>
      </c>
      <c r="AL116" s="1029"/>
      <c r="AM116" s="1029"/>
      <c r="AN116" s="1029"/>
      <c r="AO116" s="1030"/>
      <c r="AP116" s="1032" t="s">
        <v>171</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451</v>
      </c>
      <c r="BR116" s="990"/>
      <c r="BS116" s="990"/>
      <c r="BT116" s="990"/>
      <c r="BU116" s="990"/>
      <c r="BV116" s="990" t="s">
        <v>171</v>
      </c>
      <c r="BW116" s="990"/>
      <c r="BX116" s="990"/>
      <c r="BY116" s="990"/>
      <c r="BZ116" s="990"/>
      <c r="CA116" s="990" t="s">
        <v>429</v>
      </c>
      <c r="CB116" s="990"/>
      <c r="CC116" s="990"/>
      <c r="CD116" s="990"/>
      <c r="CE116" s="990"/>
      <c r="CF116" s="984" t="s">
        <v>171</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171</v>
      </c>
      <c r="DH116" s="1029"/>
      <c r="DI116" s="1029"/>
      <c r="DJ116" s="1029"/>
      <c r="DK116" s="1030"/>
      <c r="DL116" s="1031" t="s">
        <v>171</v>
      </c>
      <c r="DM116" s="1029"/>
      <c r="DN116" s="1029"/>
      <c r="DO116" s="1029"/>
      <c r="DP116" s="1030"/>
      <c r="DQ116" s="1031" t="s">
        <v>433</v>
      </c>
      <c r="DR116" s="1029"/>
      <c r="DS116" s="1029"/>
      <c r="DT116" s="1029"/>
      <c r="DU116" s="1030"/>
      <c r="DV116" s="1032" t="s">
        <v>171</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3778155</v>
      </c>
      <c r="AB117" s="1047"/>
      <c r="AC117" s="1047"/>
      <c r="AD117" s="1047"/>
      <c r="AE117" s="1048"/>
      <c r="AF117" s="1049">
        <v>3544271</v>
      </c>
      <c r="AG117" s="1047"/>
      <c r="AH117" s="1047"/>
      <c r="AI117" s="1047"/>
      <c r="AJ117" s="1048"/>
      <c r="AK117" s="1049">
        <v>3430625</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171</v>
      </c>
      <c r="BR117" s="990"/>
      <c r="BS117" s="990"/>
      <c r="BT117" s="990"/>
      <c r="BU117" s="990"/>
      <c r="BV117" s="990" t="s">
        <v>442</v>
      </c>
      <c r="BW117" s="990"/>
      <c r="BX117" s="990"/>
      <c r="BY117" s="990"/>
      <c r="BZ117" s="990"/>
      <c r="CA117" s="990" t="s">
        <v>171</v>
      </c>
      <c r="CB117" s="990"/>
      <c r="CC117" s="990"/>
      <c r="CD117" s="990"/>
      <c r="CE117" s="990"/>
      <c r="CF117" s="984" t="s">
        <v>171</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171</v>
      </c>
      <c r="DH117" s="1029"/>
      <c r="DI117" s="1029"/>
      <c r="DJ117" s="1029"/>
      <c r="DK117" s="1030"/>
      <c r="DL117" s="1031" t="s">
        <v>171</v>
      </c>
      <c r="DM117" s="1029"/>
      <c r="DN117" s="1029"/>
      <c r="DO117" s="1029"/>
      <c r="DP117" s="1030"/>
      <c r="DQ117" s="1031" t="s">
        <v>445</v>
      </c>
      <c r="DR117" s="1029"/>
      <c r="DS117" s="1029"/>
      <c r="DT117" s="1029"/>
      <c r="DU117" s="1030"/>
      <c r="DV117" s="1032" t="s">
        <v>442</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302</v>
      </c>
      <c r="AG118" s="955"/>
      <c r="AH118" s="955"/>
      <c r="AI118" s="955"/>
      <c r="AJ118" s="956"/>
      <c r="AK118" s="954" t="s">
        <v>301</v>
      </c>
      <c r="AL118" s="955"/>
      <c r="AM118" s="955"/>
      <c r="AN118" s="955"/>
      <c r="AO118" s="956"/>
      <c r="AP118" s="1041" t="s">
        <v>423</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171</v>
      </c>
      <c r="BR118" s="1068"/>
      <c r="BS118" s="1068"/>
      <c r="BT118" s="1068"/>
      <c r="BU118" s="1068"/>
      <c r="BV118" s="1068" t="s">
        <v>442</v>
      </c>
      <c r="BW118" s="1068"/>
      <c r="BX118" s="1068"/>
      <c r="BY118" s="1068"/>
      <c r="BZ118" s="1068"/>
      <c r="CA118" s="1068" t="s">
        <v>171</v>
      </c>
      <c r="CB118" s="1068"/>
      <c r="CC118" s="1068"/>
      <c r="CD118" s="1068"/>
      <c r="CE118" s="1068"/>
      <c r="CF118" s="984" t="s">
        <v>171</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171</v>
      </c>
      <c r="DH118" s="1029"/>
      <c r="DI118" s="1029"/>
      <c r="DJ118" s="1029"/>
      <c r="DK118" s="1030"/>
      <c r="DL118" s="1031" t="s">
        <v>171</v>
      </c>
      <c r="DM118" s="1029"/>
      <c r="DN118" s="1029"/>
      <c r="DO118" s="1029"/>
      <c r="DP118" s="1030"/>
      <c r="DQ118" s="1031" t="s">
        <v>171</v>
      </c>
      <c r="DR118" s="1029"/>
      <c r="DS118" s="1029"/>
      <c r="DT118" s="1029"/>
      <c r="DU118" s="1030"/>
      <c r="DV118" s="1032" t="s">
        <v>171</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171</v>
      </c>
      <c r="AB119" s="962"/>
      <c r="AC119" s="962"/>
      <c r="AD119" s="962"/>
      <c r="AE119" s="963"/>
      <c r="AF119" s="964" t="s">
        <v>171</v>
      </c>
      <c r="AG119" s="962"/>
      <c r="AH119" s="962"/>
      <c r="AI119" s="962"/>
      <c r="AJ119" s="963"/>
      <c r="AK119" s="964" t="s">
        <v>171</v>
      </c>
      <c r="AL119" s="962"/>
      <c r="AM119" s="962"/>
      <c r="AN119" s="962"/>
      <c r="AO119" s="963"/>
      <c r="AP119" s="965" t="s">
        <v>442</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458</v>
      </c>
      <c r="BP119" s="1076"/>
      <c r="BQ119" s="1067">
        <v>36024077</v>
      </c>
      <c r="BR119" s="1068"/>
      <c r="BS119" s="1068"/>
      <c r="BT119" s="1068"/>
      <c r="BU119" s="1068"/>
      <c r="BV119" s="1068">
        <v>34111317</v>
      </c>
      <c r="BW119" s="1068"/>
      <c r="BX119" s="1068"/>
      <c r="BY119" s="1068"/>
      <c r="BZ119" s="1068"/>
      <c r="CA119" s="1068">
        <v>32579758</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442</v>
      </c>
      <c r="DH119" s="1054"/>
      <c r="DI119" s="1054"/>
      <c r="DJ119" s="1054"/>
      <c r="DK119" s="1055"/>
      <c r="DL119" s="1053" t="s">
        <v>445</v>
      </c>
      <c r="DM119" s="1054"/>
      <c r="DN119" s="1054"/>
      <c r="DO119" s="1054"/>
      <c r="DP119" s="1055"/>
      <c r="DQ119" s="1053" t="s">
        <v>171</v>
      </c>
      <c r="DR119" s="1054"/>
      <c r="DS119" s="1054"/>
      <c r="DT119" s="1054"/>
      <c r="DU119" s="1055"/>
      <c r="DV119" s="1056" t="s">
        <v>171</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171</v>
      </c>
      <c r="AB120" s="1029"/>
      <c r="AC120" s="1029"/>
      <c r="AD120" s="1029"/>
      <c r="AE120" s="1030"/>
      <c r="AF120" s="1031" t="s">
        <v>442</v>
      </c>
      <c r="AG120" s="1029"/>
      <c r="AH120" s="1029"/>
      <c r="AI120" s="1029"/>
      <c r="AJ120" s="1030"/>
      <c r="AK120" s="1031" t="s">
        <v>442</v>
      </c>
      <c r="AL120" s="1029"/>
      <c r="AM120" s="1029"/>
      <c r="AN120" s="1029"/>
      <c r="AO120" s="1030"/>
      <c r="AP120" s="1032" t="s">
        <v>442</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17084188</v>
      </c>
      <c r="BR120" s="997"/>
      <c r="BS120" s="997"/>
      <c r="BT120" s="997"/>
      <c r="BU120" s="997"/>
      <c r="BV120" s="997">
        <v>17364558</v>
      </c>
      <c r="BW120" s="997"/>
      <c r="BX120" s="997"/>
      <c r="BY120" s="997"/>
      <c r="BZ120" s="997"/>
      <c r="CA120" s="997">
        <v>17643097</v>
      </c>
      <c r="CB120" s="997"/>
      <c r="CC120" s="997"/>
      <c r="CD120" s="997"/>
      <c r="CE120" s="997"/>
      <c r="CF120" s="1011">
        <v>141.9</v>
      </c>
      <c r="CG120" s="1012"/>
      <c r="CH120" s="1012"/>
      <c r="CI120" s="1012"/>
      <c r="CJ120" s="1012"/>
      <c r="CK120" s="1077" t="s">
        <v>462</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2036863</v>
      </c>
      <c r="DH120" s="997"/>
      <c r="DI120" s="997"/>
      <c r="DJ120" s="997"/>
      <c r="DK120" s="997"/>
      <c r="DL120" s="997">
        <v>1896240</v>
      </c>
      <c r="DM120" s="997"/>
      <c r="DN120" s="997"/>
      <c r="DO120" s="997"/>
      <c r="DP120" s="997"/>
      <c r="DQ120" s="997">
        <v>1707091</v>
      </c>
      <c r="DR120" s="997"/>
      <c r="DS120" s="997"/>
      <c r="DT120" s="997"/>
      <c r="DU120" s="997"/>
      <c r="DV120" s="998">
        <v>13.7</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15242</v>
      </c>
      <c r="AB121" s="1029"/>
      <c r="AC121" s="1029"/>
      <c r="AD121" s="1029"/>
      <c r="AE121" s="1030"/>
      <c r="AF121" s="1031">
        <v>8036</v>
      </c>
      <c r="AG121" s="1029"/>
      <c r="AH121" s="1029"/>
      <c r="AI121" s="1029"/>
      <c r="AJ121" s="1030"/>
      <c r="AK121" s="1031">
        <v>7654</v>
      </c>
      <c r="AL121" s="1029"/>
      <c r="AM121" s="1029"/>
      <c r="AN121" s="1029"/>
      <c r="AO121" s="1030"/>
      <c r="AP121" s="1032">
        <v>0.1</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1772239</v>
      </c>
      <c r="BR121" s="990"/>
      <c r="BS121" s="990"/>
      <c r="BT121" s="990"/>
      <c r="BU121" s="990"/>
      <c r="BV121" s="990">
        <v>1761060</v>
      </c>
      <c r="BW121" s="990"/>
      <c r="BX121" s="990"/>
      <c r="BY121" s="990"/>
      <c r="BZ121" s="990"/>
      <c r="CA121" s="990">
        <v>1557562</v>
      </c>
      <c r="CB121" s="990"/>
      <c r="CC121" s="990"/>
      <c r="CD121" s="990"/>
      <c r="CE121" s="990"/>
      <c r="CF121" s="984">
        <v>12.5</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v>757336</v>
      </c>
      <c r="DH121" s="990"/>
      <c r="DI121" s="990"/>
      <c r="DJ121" s="990"/>
      <c r="DK121" s="990"/>
      <c r="DL121" s="990">
        <v>823105</v>
      </c>
      <c r="DM121" s="990"/>
      <c r="DN121" s="990"/>
      <c r="DO121" s="990"/>
      <c r="DP121" s="990"/>
      <c r="DQ121" s="990">
        <v>882023</v>
      </c>
      <c r="DR121" s="990"/>
      <c r="DS121" s="990"/>
      <c r="DT121" s="990"/>
      <c r="DU121" s="990"/>
      <c r="DV121" s="991">
        <v>7.1</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442</v>
      </c>
      <c r="AB122" s="1029"/>
      <c r="AC122" s="1029"/>
      <c r="AD122" s="1029"/>
      <c r="AE122" s="1030"/>
      <c r="AF122" s="1031" t="s">
        <v>429</v>
      </c>
      <c r="AG122" s="1029"/>
      <c r="AH122" s="1029"/>
      <c r="AI122" s="1029"/>
      <c r="AJ122" s="1030"/>
      <c r="AK122" s="1031" t="s">
        <v>171</v>
      </c>
      <c r="AL122" s="1029"/>
      <c r="AM122" s="1029"/>
      <c r="AN122" s="1029"/>
      <c r="AO122" s="1030"/>
      <c r="AP122" s="1032" t="s">
        <v>171</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24003836</v>
      </c>
      <c r="BR122" s="1068"/>
      <c r="BS122" s="1068"/>
      <c r="BT122" s="1068"/>
      <c r="BU122" s="1068"/>
      <c r="BV122" s="1068">
        <v>22601498</v>
      </c>
      <c r="BW122" s="1068"/>
      <c r="BX122" s="1068"/>
      <c r="BY122" s="1068"/>
      <c r="BZ122" s="1068"/>
      <c r="CA122" s="1068">
        <v>21121329</v>
      </c>
      <c r="CB122" s="1068"/>
      <c r="CC122" s="1068"/>
      <c r="CD122" s="1068"/>
      <c r="CE122" s="1068"/>
      <c r="CF122" s="1088">
        <v>169.9</v>
      </c>
      <c r="CG122" s="1089"/>
      <c r="CH122" s="1089"/>
      <c r="CI122" s="1089"/>
      <c r="CJ122" s="1089"/>
      <c r="CK122" s="1080"/>
      <c r="CL122" s="1081"/>
      <c r="CM122" s="1081"/>
      <c r="CN122" s="1081"/>
      <c r="CO122" s="1082"/>
      <c r="CP122" s="1090" t="s">
        <v>405</v>
      </c>
      <c r="CQ122" s="1091"/>
      <c r="CR122" s="1091"/>
      <c r="CS122" s="1091"/>
      <c r="CT122" s="1091"/>
      <c r="CU122" s="1091"/>
      <c r="CV122" s="1091"/>
      <c r="CW122" s="1091"/>
      <c r="CX122" s="1091"/>
      <c r="CY122" s="1091"/>
      <c r="CZ122" s="1091"/>
      <c r="DA122" s="1091"/>
      <c r="DB122" s="1091"/>
      <c r="DC122" s="1091"/>
      <c r="DD122" s="1091"/>
      <c r="DE122" s="1091"/>
      <c r="DF122" s="1092"/>
      <c r="DG122" s="989">
        <v>567406</v>
      </c>
      <c r="DH122" s="990"/>
      <c r="DI122" s="990"/>
      <c r="DJ122" s="990"/>
      <c r="DK122" s="990"/>
      <c r="DL122" s="990">
        <v>543620</v>
      </c>
      <c r="DM122" s="990"/>
      <c r="DN122" s="990"/>
      <c r="DO122" s="990"/>
      <c r="DP122" s="990"/>
      <c r="DQ122" s="990">
        <v>624211</v>
      </c>
      <c r="DR122" s="990"/>
      <c r="DS122" s="990"/>
      <c r="DT122" s="990"/>
      <c r="DU122" s="990"/>
      <c r="DV122" s="991">
        <v>5</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171</v>
      </c>
      <c r="AB123" s="1029"/>
      <c r="AC123" s="1029"/>
      <c r="AD123" s="1029"/>
      <c r="AE123" s="1030"/>
      <c r="AF123" s="1031" t="s">
        <v>171</v>
      </c>
      <c r="AG123" s="1029"/>
      <c r="AH123" s="1029"/>
      <c r="AI123" s="1029"/>
      <c r="AJ123" s="1030"/>
      <c r="AK123" s="1031" t="s">
        <v>171</v>
      </c>
      <c r="AL123" s="1029"/>
      <c r="AM123" s="1029"/>
      <c r="AN123" s="1029"/>
      <c r="AO123" s="1030"/>
      <c r="AP123" s="1032" t="s">
        <v>171</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466</v>
      </c>
      <c r="BP123" s="1076"/>
      <c r="BQ123" s="1135">
        <v>42860263</v>
      </c>
      <c r="BR123" s="1136"/>
      <c r="BS123" s="1136"/>
      <c r="BT123" s="1136"/>
      <c r="BU123" s="1136"/>
      <c r="BV123" s="1136">
        <v>41727116</v>
      </c>
      <c r="BW123" s="1136"/>
      <c r="BX123" s="1136"/>
      <c r="BY123" s="1136"/>
      <c r="BZ123" s="1136"/>
      <c r="CA123" s="1136">
        <v>40321988</v>
      </c>
      <c r="CB123" s="1136"/>
      <c r="CC123" s="1136"/>
      <c r="CD123" s="1136"/>
      <c r="CE123" s="1136"/>
      <c r="CF123" s="1069"/>
      <c r="CG123" s="1070"/>
      <c r="CH123" s="1070"/>
      <c r="CI123" s="1070"/>
      <c r="CJ123" s="1071"/>
      <c r="CK123" s="1080"/>
      <c r="CL123" s="1081"/>
      <c r="CM123" s="1081"/>
      <c r="CN123" s="1081"/>
      <c r="CO123" s="1082"/>
      <c r="CP123" s="1090" t="s">
        <v>403</v>
      </c>
      <c r="CQ123" s="1091"/>
      <c r="CR123" s="1091"/>
      <c r="CS123" s="1091"/>
      <c r="CT123" s="1091"/>
      <c r="CU123" s="1091"/>
      <c r="CV123" s="1091"/>
      <c r="CW123" s="1091"/>
      <c r="CX123" s="1091"/>
      <c r="CY123" s="1091"/>
      <c r="CZ123" s="1091"/>
      <c r="DA123" s="1091"/>
      <c r="DB123" s="1091"/>
      <c r="DC123" s="1091"/>
      <c r="DD123" s="1091"/>
      <c r="DE123" s="1091"/>
      <c r="DF123" s="1092"/>
      <c r="DG123" s="1028">
        <v>359288</v>
      </c>
      <c r="DH123" s="1029"/>
      <c r="DI123" s="1029"/>
      <c r="DJ123" s="1029"/>
      <c r="DK123" s="1030"/>
      <c r="DL123" s="1031">
        <v>315765</v>
      </c>
      <c r="DM123" s="1029"/>
      <c r="DN123" s="1029"/>
      <c r="DO123" s="1029"/>
      <c r="DP123" s="1030"/>
      <c r="DQ123" s="1031">
        <v>280034</v>
      </c>
      <c r="DR123" s="1029"/>
      <c r="DS123" s="1029"/>
      <c r="DT123" s="1029"/>
      <c r="DU123" s="1030"/>
      <c r="DV123" s="1032">
        <v>2.2999999999999998</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171</v>
      </c>
      <c r="AB124" s="1029"/>
      <c r="AC124" s="1029"/>
      <c r="AD124" s="1029"/>
      <c r="AE124" s="1030"/>
      <c r="AF124" s="1031" t="s">
        <v>171</v>
      </c>
      <c r="AG124" s="1029"/>
      <c r="AH124" s="1029"/>
      <c r="AI124" s="1029"/>
      <c r="AJ124" s="1030"/>
      <c r="AK124" s="1031" t="s">
        <v>171</v>
      </c>
      <c r="AL124" s="1029"/>
      <c r="AM124" s="1029"/>
      <c r="AN124" s="1029"/>
      <c r="AO124" s="1030"/>
      <c r="AP124" s="1032" t="s">
        <v>171</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171</v>
      </c>
      <c r="BR124" s="1098"/>
      <c r="BS124" s="1098"/>
      <c r="BT124" s="1098"/>
      <c r="BU124" s="1098"/>
      <c r="BV124" s="1098" t="s">
        <v>171</v>
      </c>
      <c r="BW124" s="1098"/>
      <c r="BX124" s="1098"/>
      <c r="BY124" s="1098"/>
      <c r="BZ124" s="1098"/>
      <c r="CA124" s="1098" t="s">
        <v>171</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v>295704</v>
      </c>
      <c r="DH124" s="1054"/>
      <c r="DI124" s="1054"/>
      <c r="DJ124" s="1054"/>
      <c r="DK124" s="1055"/>
      <c r="DL124" s="1053">
        <v>255363</v>
      </c>
      <c r="DM124" s="1054"/>
      <c r="DN124" s="1054"/>
      <c r="DO124" s="1054"/>
      <c r="DP124" s="1055"/>
      <c r="DQ124" s="1053">
        <v>239590</v>
      </c>
      <c r="DR124" s="1054"/>
      <c r="DS124" s="1054"/>
      <c r="DT124" s="1054"/>
      <c r="DU124" s="1055"/>
      <c r="DV124" s="1056">
        <v>1.9</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171</v>
      </c>
      <c r="AB125" s="1029"/>
      <c r="AC125" s="1029"/>
      <c r="AD125" s="1029"/>
      <c r="AE125" s="1030"/>
      <c r="AF125" s="1031" t="s">
        <v>171</v>
      </c>
      <c r="AG125" s="1029"/>
      <c r="AH125" s="1029"/>
      <c r="AI125" s="1029"/>
      <c r="AJ125" s="1030"/>
      <c r="AK125" s="1031" t="s">
        <v>171</v>
      </c>
      <c r="AL125" s="1029"/>
      <c r="AM125" s="1029"/>
      <c r="AN125" s="1029"/>
      <c r="AO125" s="1030"/>
      <c r="AP125" s="1032" t="s">
        <v>171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171</v>
      </c>
      <c r="DH125" s="997"/>
      <c r="DI125" s="997"/>
      <c r="DJ125" s="997"/>
      <c r="DK125" s="997"/>
      <c r="DL125" s="997" t="s">
        <v>445</v>
      </c>
      <c r="DM125" s="997"/>
      <c r="DN125" s="997"/>
      <c r="DO125" s="997"/>
      <c r="DP125" s="997"/>
      <c r="DQ125" s="997" t="s">
        <v>171</v>
      </c>
      <c r="DR125" s="997"/>
      <c r="DS125" s="997"/>
      <c r="DT125" s="997"/>
      <c r="DU125" s="997"/>
      <c r="DV125" s="998" t="s">
        <v>429</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171</v>
      </c>
      <c r="AB126" s="1029"/>
      <c r="AC126" s="1029"/>
      <c r="AD126" s="1029"/>
      <c r="AE126" s="1030"/>
      <c r="AF126" s="1031" t="s">
        <v>171</v>
      </c>
      <c r="AG126" s="1029"/>
      <c r="AH126" s="1029"/>
      <c r="AI126" s="1029"/>
      <c r="AJ126" s="1030"/>
      <c r="AK126" s="1031" t="s">
        <v>171</v>
      </c>
      <c r="AL126" s="1029"/>
      <c r="AM126" s="1029"/>
      <c r="AN126" s="1029"/>
      <c r="AO126" s="1030"/>
      <c r="AP126" s="1032" t="s">
        <v>171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171</v>
      </c>
      <c r="DH126" s="990"/>
      <c r="DI126" s="990"/>
      <c r="DJ126" s="990"/>
      <c r="DK126" s="990"/>
      <c r="DL126" s="990" t="s">
        <v>171</v>
      </c>
      <c r="DM126" s="990"/>
      <c r="DN126" s="990"/>
      <c r="DO126" s="990"/>
      <c r="DP126" s="990"/>
      <c r="DQ126" s="990" t="s">
        <v>171</v>
      </c>
      <c r="DR126" s="990"/>
      <c r="DS126" s="990"/>
      <c r="DT126" s="990"/>
      <c r="DU126" s="990"/>
      <c r="DV126" s="991" t="s">
        <v>171</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171</v>
      </c>
      <c r="AB127" s="1029"/>
      <c r="AC127" s="1029"/>
      <c r="AD127" s="1029"/>
      <c r="AE127" s="1030"/>
      <c r="AF127" s="1031" t="s">
        <v>171</v>
      </c>
      <c r="AG127" s="1029"/>
      <c r="AH127" s="1029"/>
      <c r="AI127" s="1029"/>
      <c r="AJ127" s="1030"/>
      <c r="AK127" s="1031" t="s">
        <v>429</v>
      </c>
      <c r="AL127" s="1029"/>
      <c r="AM127" s="1029"/>
      <c r="AN127" s="1029"/>
      <c r="AO127" s="1030"/>
      <c r="AP127" s="1032" t="s">
        <v>171</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171</v>
      </c>
      <c r="DH127" s="990"/>
      <c r="DI127" s="990"/>
      <c r="DJ127" s="990"/>
      <c r="DK127" s="990"/>
      <c r="DL127" s="990" t="s">
        <v>171</v>
      </c>
      <c r="DM127" s="990"/>
      <c r="DN127" s="990"/>
      <c r="DO127" s="990"/>
      <c r="DP127" s="990"/>
      <c r="DQ127" s="990" t="s">
        <v>171</v>
      </c>
      <c r="DR127" s="990"/>
      <c r="DS127" s="990"/>
      <c r="DT127" s="990"/>
      <c r="DU127" s="990"/>
      <c r="DV127" s="991" t="s">
        <v>171</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142000</v>
      </c>
      <c r="AB128" s="1118"/>
      <c r="AC128" s="1118"/>
      <c r="AD128" s="1118"/>
      <c r="AE128" s="1119"/>
      <c r="AF128" s="1120">
        <v>140142</v>
      </c>
      <c r="AG128" s="1118"/>
      <c r="AH128" s="1118"/>
      <c r="AI128" s="1118"/>
      <c r="AJ128" s="1119"/>
      <c r="AK128" s="1120">
        <v>137455</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429</v>
      </c>
      <c r="BG128" s="1125"/>
      <c r="BH128" s="1125"/>
      <c r="BI128" s="1125"/>
      <c r="BJ128" s="1125"/>
      <c r="BK128" s="1125"/>
      <c r="BL128" s="1126"/>
      <c r="BM128" s="1124">
        <v>12.77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v>6261</v>
      </c>
      <c r="DH128" s="1110"/>
      <c r="DI128" s="1110"/>
      <c r="DJ128" s="1110"/>
      <c r="DK128" s="1110"/>
      <c r="DL128" s="1110">
        <v>2554</v>
      </c>
      <c r="DM128" s="1110"/>
      <c r="DN128" s="1110"/>
      <c r="DO128" s="1110"/>
      <c r="DP128" s="1110"/>
      <c r="DQ128" s="1110">
        <v>1418</v>
      </c>
      <c r="DR128" s="1110"/>
      <c r="DS128" s="1110"/>
      <c r="DT128" s="1110"/>
      <c r="DU128" s="1110"/>
      <c r="DV128" s="1111">
        <v>0</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16418465</v>
      </c>
      <c r="AB129" s="1029"/>
      <c r="AC129" s="1029"/>
      <c r="AD129" s="1029"/>
      <c r="AE129" s="1030"/>
      <c r="AF129" s="1031">
        <v>15664723</v>
      </c>
      <c r="AG129" s="1029"/>
      <c r="AH129" s="1029"/>
      <c r="AI129" s="1029"/>
      <c r="AJ129" s="1030"/>
      <c r="AK129" s="1031">
        <v>15123143</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484</v>
      </c>
      <c r="BG129" s="1139"/>
      <c r="BH129" s="1139"/>
      <c r="BI129" s="1139"/>
      <c r="BJ129" s="1139"/>
      <c r="BK129" s="1139"/>
      <c r="BL129" s="1140"/>
      <c r="BM129" s="1138">
        <v>17.77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2963482</v>
      </c>
      <c r="AB130" s="1029"/>
      <c r="AC130" s="1029"/>
      <c r="AD130" s="1029"/>
      <c r="AE130" s="1030"/>
      <c r="AF130" s="1031">
        <v>2792871</v>
      </c>
      <c r="AG130" s="1029"/>
      <c r="AH130" s="1029"/>
      <c r="AI130" s="1029"/>
      <c r="AJ130" s="1030"/>
      <c r="AK130" s="1031">
        <v>2693228</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4.8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13454983</v>
      </c>
      <c r="AB131" s="1054"/>
      <c r="AC131" s="1054"/>
      <c r="AD131" s="1054"/>
      <c r="AE131" s="1055"/>
      <c r="AF131" s="1053">
        <v>12871852</v>
      </c>
      <c r="AG131" s="1054"/>
      <c r="AH131" s="1054"/>
      <c r="AI131" s="1054"/>
      <c r="AJ131" s="1055"/>
      <c r="AK131" s="1053">
        <v>12429915</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t="s">
        <v>171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4.9994340389999996</v>
      </c>
      <c r="AB132" s="1170"/>
      <c r="AC132" s="1170"/>
      <c r="AD132" s="1170"/>
      <c r="AE132" s="1171"/>
      <c r="AF132" s="1172">
        <v>4.7487960549999997</v>
      </c>
      <c r="AG132" s="1170"/>
      <c r="AH132" s="1170"/>
      <c r="AI132" s="1170"/>
      <c r="AJ132" s="1171"/>
      <c r="AK132" s="1172">
        <v>4.8265977680000001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5.9</v>
      </c>
      <c r="AB133" s="1153"/>
      <c r="AC133" s="1153"/>
      <c r="AD133" s="1153"/>
      <c r="AE133" s="1154"/>
      <c r="AF133" s="1152">
        <v>5</v>
      </c>
      <c r="AG133" s="1153"/>
      <c r="AH133" s="1153"/>
      <c r="AI133" s="1153"/>
      <c r="AJ133" s="1154"/>
      <c r="AK133" s="1152">
        <v>4.8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bXAhg+lr81j6B+JdDa9miE1zoa8njiP1a3BeBC9esInHRWuzyp8ofCcOA1w34PGtAvodhriRqBm9ScbWptUIQ==" saltValue="SQTbFrvN4ADBwcDYIuKC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YRSTz9eyOLH3OKQNe27szSfcWFUJq7g3Hj69o6UCrULbs8498Aqqh8kWDWvuAKHzqUpxxvtnSeRPJRKYKLJSw==" saltValue="1Y/7D1AJNLAEsXgrUbwc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7aqQS+dqoM3kgW1I7OshgYQtTaB/AZGaeBpcx0p13QIJPJOnZkx1wroFqFeDkcIFGWyB8C12OJy0FpwbMZSzg==" saltValue="ebXwUBkK0eOLvsWR5VMG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4839863</v>
      </c>
      <c r="AP9" s="292">
        <v>131432</v>
      </c>
      <c r="AQ9" s="293">
        <v>89546</v>
      </c>
      <c r="AR9" s="294">
        <v>46.8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25818</v>
      </c>
      <c r="AP10" s="295">
        <v>701</v>
      </c>
      <c r="AQ10" s="296">
        <v>7518</v>
      </c>
      <c r="AR10" s="297">
        <v>-90.7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510</v>
      </c>
      <c r="AP11" s="295">
        <v>14</v>
      </c>
      <c r="AQ11" s="296">
        <v>9181</v>
      </c>
      <c r="AR11" s="297">
        <v>-99.8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v>40596</v>
      </c>
      <c r="AP12" s="295">
        <v>1102</v>
      </c>
      <c r="AQ12" s="296">
        <v>1021</v>
      </c>
      <c r="AR12" s="297">
        <v>7.9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506</v>
      </c>
      <c r="AP13" s="295" t="s">
        <v>506</v>
      </c>
      <c r="AQ13" s="296">
        <v>11</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248003</v>
      </c>
      <c r="AP14" s="295">
        <v>6735</v>
      </c>
      <c r="AQ14" s="296">
        <v>4082</v>
      </c>
      <c r="AR14" s="297">
        <v>65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16013</v>
      </c>
      <c r="AP15" s="295">
        <v>435</v>
      </c>
      <c r="AQ15" s="296">
        <v>2228</v>
      </c>
      <c r="AR15" s="297">
        <v>-80.5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-461324</v>
      </c>
      <c r="AP16" s="295">
        <v>-12528</v>
      </c>
      <c r="AQ16" s="296">
        <v>-8980</v>
      </c>
      <c r="AR16" s="297">
        <v>39.5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4709479</v>
      </c>
      <c r="AP17" s="295">
        <v>127892</v>
      </c>
      <c r="AQ17" s="296">
        <v>104606</v>
      </c>
      <c r="AR17" s="297">
        <v>22.3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13.31</v>
      </c>
      <c r="AP21" s="308">
        <v>10.09</v>
      </c>
      <c r="AQ21" s="309">
        <v>3.22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100.5</v>
      </c>
      <c r="AP22" s="313">
        <v>97.8</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3054150</v>
      </c>
      <c r="AP32" s="322">
        <v>82939</v>
      </c>
      <c r="AQ32" s="323">
        <v>67805</v>
      </c>
      <c r="AR32" s="324">
        <v>22.3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506</v>
      </c>
      <c r="AP34" s="322" t="s">
        <v>506</v>
      </c>
      <c r="AQ34" s="323">
        <v>11</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368821</v>
      </c>
      <c r="AP35" s="322">
        <v>10016</v>
      </c>
      <c r="AQ35" s="323">
        <v>18110</v>
      </c>
      <c r="AR35" s="324">
        <v>-44.7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t="s">
        <v>506</v>
      </c>
      <c r="AP36" s="322" t="s">
        <v>506</v>
      </c>
      <c r="AQ36" s="323">
        <v>2781</v>
      </c>
      <c r="AR36" s="324" t="s">
        <v>506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7654</v>
      </c>
      <c r="AP37" s="322">
        <v>208</v>
      </c>
      <c r="AQ37" s="323">
        <v>1073</v>
      </c>
      <c r="AR37" s="324">
        <v>-80.599999999999994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506</v>
      </c>
      <c r="AP38" s="325" t="s">
        <v>506</v>
      </c>
      <c r="AQ38" s="326">
        <v>5</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-137455</v>
      </c>
      <c r="AP39" s="322">
        <v>-3733</v>
      </c>
      <c r="AQ39" s="323">
        <v>-3858</v>
      </c>
      <c r="AR39" s="324">
        <v>-3.2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-2693228</v>
      </c>
      <c r="AP40" s="322">
        <v>-73138</v>
      </c>
      <c r="AQ40" s="323">
        <v>-59194</v>
      </c>
      <c r="AR40" s="324">
        <v>23.6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599942</v>
      </c>
      <c r="AP41" s="322">
        <v>16292</v>
      </c>
      <c r="AQ41" s="323">
        <v>26732</v>
      </c>
      <c r="AR41" s="324">
        <v>-39.1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3065629</v>
      </c>
      <c r="AN51" s="344">
        <v>78223</v>
      </c>
      <c r="AO51" s="345">
        <v>-54</v>
      </c>
      <c r="AP51" s="346">
        <v>90961</v>
      </c>
      <c r="AQ51" s="347">
        <v>20.100000000000001</v>
      </c>
      <c r="AR51" s="348">
        <v>-74.099999999999994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1296488</v>
      </c>
      <c r="AN52" s="352">
        <v>33081</v>
      </c>
      <c r="AO52" s="353">
        <v>-64.7</v>
      </c>
      <c r="AP52" s="354">
        <v>37720</v>
      </c>
      <c r="AQ52" s="355">
        <v>7.1</v>
      </c>
      <c r="AR52" s="356">
        <v>-71.8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4462760</v>
      </c>
      <c r="AN53" s="344">
        <v>115487</v>
      </c>
      <c r="AO53" s="345">
        <v>47.6</v>
      </c>
      <c r="AP53" s="346">
        <v>106614</v>
      </c>
      <c r="AQ53" s="347">
        <v>17.2</v>
      </c>
      <c r="AR53" s="348">
        <v>30.4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2225477</v>
      </c>
      <c r="AN54" s="352">
        <v>57591</v>
      </c>
      <c r="AO54" s="353">
        <v>74.099999999999994</v>
      </c>
      <c r="AP54" s="354">
        <v>45545</v>
      </c>
      <c r="AQ54" s="355">
        <v>20.7</v>
      </c>
      <c r="AR54" s="356">
        <v>53.4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3977766</v>
      </c>
      <c r="AN55" s="344">
        <v>104464</v>
      </c>
      <c r="AO55" s="345">
        <v>-9.5</v>
      </c>
      <c r="AP55" s="346">
        <v>85459</v>
      </c>
      <c r="AQ55" s="347">
        <v>-19.8</v>
      </c>
      <c r="AR55" s="348">
        <v>10.3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1809934</v>
      </c>
      <c r="AN56" s="352">
        <v>47532</v>
      </c>
      <c r="AO56" s="353">
        <v>-17.5</v>
      </c>
      <c r="AP56" s="354">
        <v>44378</v>
      </c>
      <c r="AQ56" s="355">
        <v>-2.6</v>
      </c>
      <c r="AR56" s="356">
        <v>-14.9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2740649</v>
      </c>
      <c r="AN57" s="344">
        <v>73074</v>
      </c>
      <c r="AO57" s="345">
        <v>-30</v>
      </c>
      <c r="AP57" s="346">
        <v>83280</v>
      </c>
      <c r="AQ57" s="347">
        <v>-2.5</v>
      </c>
      <c r="AR57" s="348">
        <v>-27.5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1579360</v>
      </c>
      <c r="AN58" s="352">
        <v>42111</v>
      </c>
      <c r="AO58" s="353">
        <v>-11.4</v>
      </c>
      <c r="AP58" s="354">
        <v>43123</v>
      </c>
      <c r="AQ58" s="355">
        <v>-2.8</v>
      </c>
      <c r="AR58" s="356">
        <v>-8.6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3853520</v>
      </c>
      <c r="AN59" s="344">
        <v>104647</v>
      </c>
      <c r="AO59" s="345">
        <v>43.2</v>
      </c>
      <c r="AP59" s="346">
        <v>88968</v>
      </c>
      <c r="AQ59" s="347">
        <v>6.8</v>
      </c>
      <c r="AR59" s="348">
        <v>36.4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1992613</v>
      </c>
      <c r="AN60" s="352">
        <v>54112</v>
      </c>
      <c r="AO60" s="353">
        <v>28.5</v>
      </c>
      <c r="AP60" s="354">
        <v>45482</v>
      </c>
      <c r="AQ60" s="355">
        <v>5.5</v>
      </c>
      <c r="AR60" s="356">
        <v>23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3620065</v>
      </c>
      <c r="AN61" s="359">
        <v>95179</v>
      </c>
      <c r="AO61" s="360">
        <v>-0.5</v>
      </c>
      <c r="AP61" s="361">
        <v>91056</v>
      </c>
      <c r="AQ61" s="362">
        <v>4.4000000000000004</v>
      </c>
      <c r="AR61" s="348">
        <v>-4.9000000000000004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1780774</v>
      </c>
      <c r="AN62" s="352">
        <v>46885</v>
      </c>
      <c r="AO62" s="353">
        <v>1.8</v>
      </c>
      <c r="AP62" s="354">
        <v>43250</v>
      </c>
      <c r="AQ62" s="355">
        <v>5.6</v>
      </c>
      <c r="AR62" s="356">
        <v>-3.8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1eB5usd/l1k4UMBEVY5QcTllovnrDYVJcqVlu/N+O2elprkolnBRYID//GvOuRk2RuJX/sEd/QonZBF1uT4Atw==" saltValue="m+tc4nItLv+ZbyiiqZhL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V7gIyGbPqaRClPWnYfxJ8gv5VFaOkbhYT69oKiRJyERdnrLO4e5CX38G0LJipA1wyvQR+2R3ll3/y4yc1FMpg==" saltValue="jwbyTo0G0V5QnLEXSPU5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Go9QHrRaAOj0ShySJBZG+0C4Ip2MvbUpB1lKJVs2FLfqAmlxnZyF0oWOEavXa9VKL5mdB2Yr8p3ezgPToLlgQ==" saltValue="7aBA3IvAJlmdeADj5vYQ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32.57</v>
      </c>
      <c r="G47" s="12">
        <v>36.17</v>
      </c>
      <c r="H47" s="12">
        <v>41.23</v>
      </c>
      <c r="I47" s="12">
        <v>38.15</v>
      </c>
      <c r="J47" s="13">
        <v>40.82</v>
      </c>
    </row>
    <row r="48" spans="2:10" ht="57.75" customHeight="1" x14ac:dyDescent="0.15">
      <c r="B48" s="14"/>
      <c r="C48" s="1214" t="s">
        <v>4</v>
      </c>
      <c r="D48" s="1214"/>
      <c r="E48" s="1215"/>
      <c r="F48" s="15">
        <v>6.84</v>
      </c>
      <c r="G48" s="16">
        <v>6.93</v>
      </c>
      <c r="H48" s="16">
        <v>6.68</v>
      </c>
      <c r="I48" s="16">
        <v>6.24</v>
      </c>
      <c r="J48" s="17">
        <v>9.15</v>
      </c>
    </row>
    <row r="49" spans="2:10" ht="57.75" customHeight="1" thickBot="1" x14ac:dyDescent="0.2">
      <c r="B49" s="18"/>
      <c r="C49" s="1216" t="s">
        <v>5</v>
      </c>
      <c r="D49" s="1216"/>
      <c r="E49" s="1217"/>
      <c r="F49" s="19">
        <v>3.48</v>
      </c>
      <c r="G49" s="20">
        <v>0.1</v>
      </c>
      <c r="H49" s="20" t="s">
        <v>553</v>
      </c>
      <c r="I49" s="20" t="s">
        <v>554</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g/cM/mqX2m3d6mN6C2uabYBQ/Vlh9qLjgNDe1tU1fTDduF7rOfLReMObHvyvgIJSdHP7q1V700MA6qVjllMag==" saltValue="s8ugw8k3w5smKCrsivu0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2019-03-15T00:59:36Z</cp:lastPrinted>
  <dcterms:created xsi:type="dcterms:W3CDTF">2019-02-14T05:16:18Z</dcterms:created>
  <dcterms:modified xsi:type="dcterms:W3CDTF">2019-11-01T04:31:35Z</dcterms:modified>
  <cp:category/>
</cp:coreProperties>
</file>