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3年度\決算統計\01普通会計\R1財政状況資料集\04市町村回答\10月末公表分（2回目）\★1回目公表資料\HP掲載用（県HP10.26公表済）\"/>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BE38" i="10"/>
  <c r="AM38" i="10"/>
  <c r="U38" i="10"/>
  <c r="C38" i="10"/>
  <c r="AM37" i="10"/>
  <c r="U37" i="10"/>
  <c r="C37" i="10"/>
  <c r="C34" i="10"/>
  <c r="C35" i="10" l="1"/>
  <c r="C36" i="10" s="1"/>
  <c r="AM34" i="10"/>
  <c r="AM35" i="10" s="1"/>
  <c r="AM36" i="10" s="1"/>
  <c r="U34" i="10"/>
  <c r="U35" i="10" s="1"/>
  <c r="U36" i="10" s="1"/>
  <c r="BE34" i="10"/>
  <c r="BE35" i="10" s="1"/>
  <c r="BE36" i="10" s="1"/>
  <c r="BE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CO34" i="10"/>
  <c r="CO35" i="10" s="1"/>
  <c r="CO36" i="10" s="1"/>
  <c r="CO37" i="10" s="1"/>
  <c r="CO38" i="10" s="1"/>
</calcChain>
</file>

<file path=xl/sharedStrings.xml><?xml version="1.0" encoding="utf-8"?>
<sst xmlns="http://schemas.openxmlformats.org/spreadsheetml/2006/main" count="1198" uniqueCount="658">
  <si>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</si>
  <si>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</si>
  <si>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</si>
  <si>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</si>
  <si>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</si>
  <si>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</si>
  <si>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</si>
  <si>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</si>
  <si>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</si>
  <si>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</si>
  <si>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</si>
  <si>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</si>
  <si>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</si>
  <si>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</si>
  <si>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</si>
  <si>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</si>
  <si>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</si>
  <si>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</si>
  <si>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</si>
  <si>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</si>
  <si>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</si>
  <si>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</si>
  <si>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</si>
  <si>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</si>
  <si>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</si>
  <si>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</si>
  <si>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</si>
  <si>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</si>
  <si>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</si>
  <si>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</si>
  <si>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</si>
  <si>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</si>
  <si>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</si>
  <si>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</si>
  <si>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</si>
  <si>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</si>
  <si>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</si>
  <si>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</si>
  <si>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</si>
  <si>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</si>
  <si>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</si>
  <si>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</si>
  <si>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</si>
  <si>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</si>
  <si>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</si>
  <si>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</si>
  <si>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</si>
  <si>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</si>
  <si>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</si>
  <si>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</si>
  <si>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</si>
  <si>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</si>
  <si>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</si>
  <si>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</si>
  <si>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</si>
  <si>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</si>
  <si>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</si>
  <si>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</si>
  <si>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</si>
  <si>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</si>
  <si>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</si>
  <si>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</si>
  <si>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</si>
  <si>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</si>
  <si>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</si>
  <si>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</si>
  <si>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</si>
  <si>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</si>
  <si>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</si>
  <si>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</si>
  <si>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</si>
  <si>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</si>
  <si>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</si>
  <si>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</si>
  <si>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</si>
  <si>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</si>
  <si>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</si>
  <si>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</si>
  <si>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</si>
  <si>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</si>
  <si>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</si>
  <si>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</si>
  <si>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</si>
  <si>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</si>
  <si>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</si>
  <si>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</si>
  <si>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</si>
  <si>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</si>
  <si>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</si>
  <si>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</si>
  <si>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</si>
  <si>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</si>
  <si>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</si>
  <si>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</si>
  <si>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</si>
  <si>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</si>
  <si>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</si>
  <si>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</si>
  <si>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国東市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</si>
  <si>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</si>
  <si>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</si>
  <si>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</si>
  <si>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</si>
  <si>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</si>
  <si>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</si>
  <si>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</si>
  <si>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</si>
  <si>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</si>
  <si>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</si>
  <si>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</si>
  <si>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</si>
  <si>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</si>
  <si>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</si>
  <si>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</si>
  <si>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</si>
  <si>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</si>
  <si>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</si>
  <si>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</si>
  <si>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</si>
  <si>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</si>
  <si>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</si>
  <si>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</si>
  <si>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</si>
  <si>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</si>
  <si>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</si>
  <si>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</si>
  <si>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</si>
  <si>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</si>
  <si>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</si>
  <si>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</si>
  <si>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</si>
  <si>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</si>
  <si>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</si>
  <si>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</si>
  <si>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</si>
  <si>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</si>
  <si>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</si>
  <si>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</si>
  <si>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</si>
  <si>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</si>
  <si>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</si>
  <si>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</si>
  <si>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</si>
  <si>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</si>
  <si>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</si>
  <si>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</si>
  <si>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</si>
  <si>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</si>
  <si>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</si>
  <si>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</si>
  <si>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</si>
  <si>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</si>
  <si>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</si>
  <si>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</si>
  <si>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</si>
  <si>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</si>
  <si>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</si>
  <si>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</si>
  <si>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</si>
  <si>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</si>
  <si>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</si>
  <si>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</si>
  <si>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</si>
  <si>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</si>
  <si>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</si>
  <si>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</si>
  <si>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</si>
  <si>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</si>
  <si>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</si>
  <si>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</si>
  <si>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</si>
  <si>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</si>
  <si>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</si>
  <si>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</si>
  <si>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</si>
  <si>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</si>
  <si>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</si>
  <si>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</si>
  <si>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</si>
  <si>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</si>
  <si>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</si>
  <si>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</si>
  <si>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</si>
  <si>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</si>
  <si>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</si>
  <si>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</si>
  <si>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</si>
  <si>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</si>
  <si>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</si>
  <si>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</si>
  <si>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</si>
  <si>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</si>
  <si>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</si>
  <si>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</si>
  <si>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</si>
  <si>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</si>
  <si>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</si>
  <si>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</si>
  <si>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</si>
  <si>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</si>
  <si>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</si>
  <si>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</si>
  <si>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</si>
  <si>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</si>
  <si>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</si>
  <si>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</si>
  <si>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</si>
  <si>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</si>
  <si>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</si>
  <si>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</si>
  <si>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</si>
  <si>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</si>
  <si>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</si>
  <si>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</si>
  <si>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大分県国東市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</si>
  <si>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</si>
  <si>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</si>
  <si>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</si>
  <si>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</si>
  <si>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</si>
  <si>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</si>
  <si>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</si>
  <si>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</si>
  <si>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</si>
  <si>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</si>
  <si>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</si>
  <si>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</si>
  <si>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</si>
  <si>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</si>
  <si>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</si>
  <si>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</si>
  <si>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</si>
  <si>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</si>
  <si>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</si>
  <si>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</si>
  <si>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</si>
  <si>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</si>
  <si>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</si>
  <si>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</si>
  <si>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</si>
  <si>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</si>
  <si>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</si>
  <si>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</si>
  <si>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</si>
  <si>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</si>
  <si>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</si>
  <si>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</si>
  <si>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</si>
  <si>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</si>
  <si>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</si>
  <si>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</si>
  <si>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</si>
  <si>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</si>
  <si>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</si>
  <si>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</si>
  <si>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</si>
  <si>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</si>
  <si>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</si>
  <si>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</si>
  <si>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</si>
  <si>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</si>
  <si>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</si>
  <si>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</si>
  <si>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</si>
  <si>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</si>
  <si>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</si>
  <si>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</si>
  <si>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</si>
  <si>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</si>
  <si>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</si>
  <si>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</si>
  <si>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</si>
  <si>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</si>
  <si>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</si>
  <si>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</si>
  <si>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</si>
  <si>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</si>
  <si>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</si>
  <si>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</si>
  <si>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</si>
  <si>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</si>
  <si>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</si>
  <si>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</si>
  <si>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</si>
  <si>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</si>
  <si>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</si>
  <si>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</si>
  <si>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</si>
  <si>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</si>
  <si>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</si>
  <si>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</si>
  <si>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</si>
  <si>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</si>
  <si>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</si>
  <si>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</si>
  <si>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</si>
  <si>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</si>
  <si>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</si>
  <si>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</si>
  <si>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</si>
  <si>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</si>
  <si>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</si>
  <si>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</si>
  <si>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</si>
  <si>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</si>
  <si>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</si>
  <si>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</si>
  <si>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</si>
  <si>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</si>
  <si>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</si>
  <si>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</si>
  <si>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</si>
  <si>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</si>
  <si>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</si>
  <si>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</si>
  <si>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</si>
  <si>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</si>
  <si>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</si>
  <si>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</si>
  <si>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</si>
  <si>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</si>
  <si>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</si>
  <si>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</si>
  <si>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</si>
  <si>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</si>
  <si>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</si>
  <si>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</si>
  <si>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</si>
  <si>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</si>
  <si>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</si>
  <si>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</si>
  <si>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</si>
  <si>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</si>
  <si>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</si>
  <si>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</si>
  <si>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</si>
  <si>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</si>
  <si>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</si>
  <si>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</si>
  <si>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</si>
  <si>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</si>
  <si>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</si>
  <si>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</si>
  <si>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</si>
  <si>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</si>
  <si>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</si>
  <si>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</si>
  <si>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</si>
  <si>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</si>
  <si>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</si>
  <si>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</si>
  <si>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</si>
  <si>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</si>
  <si>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</si>
  <si>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</si>
  <si>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</si>
  <si>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</si>
  <si>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</si>
  <si>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</si>
  <si>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</si>
  <si>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</si>
  <si>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</si>
  <si>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</si>
  <si>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</si>
  <si>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</si>
  <si>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</si>
  <si>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</si>
  <si>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</si>
  <si>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大分県国東市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</si>
  <si>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</si>
  <si>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</si>
  <si>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</si>
  <si>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</si>
  <si>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</si>
  <si>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</si>
  <si>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</si>
  <si>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</si>
  <si>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</si>
  <si>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</si>
  <si>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</si>
  <si>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</si>
  <si>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</si>
  <si>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</si>
  <si>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</si>
  <si>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</si>
  <si>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</si>
  <si>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</si>
  <si>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</si>
  <si>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</si>
  <si>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</si>
  <si>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国東市立国東自動車学校特別会計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</si>
  <si>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</si>
  <si>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</si>
  <si>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</si>
  <si>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</si>
  <si>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</si>
  <si>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</si>
  <si>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</si>
  <si>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</si>
  <si>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</si>
  <si>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</si>
  <si>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</si>
  <si>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</si>
  <si>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</si>
  <si>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</si>
  <si>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</si>
  <si>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</si>
  <si>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</si>
  <si>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水道事業特別会計</t>
    <phoneticPr fontId="5"/>
  </si>
  <si>
    <t>法適用企業</t>
    <phoneticPr fontId="5"/>
  </si>
  <si>
    <t>工業用水道事業特別会計</t>
    <phoneticPr fontId="5"/>
  </si>
  <si>
    <t>法適用企業</t>
    <phoneticPr fontId="5"/>
  </si>
  <si>
    <t>市民病院事業特別会計</t>
    <phoneticPr fontId="5"/>
  </si>
  <si>
    <t>法適用企業</t>
    <phoneticPr fontId="5"/>
  </si>
  <si>
    <t>公共下水道事業特別会計</t>
    <phoneticPr fontId="5"/>
  </si>
  <si>
    <t>法非適用企業</t>
    <phoneticPr fontId="5"/>
  </si>
  <si>
    <t>特定環境保全公共下水道事業特別会計</t>
    <phoneticPr fontId="5"/>
  </si>
  <si>
    <t>法非適用企業</t>
    <phoneticPr fontId="5"/>
  </si>
  <si>
    <t>農業集落排水事業特別会計</t>
    <phoneticPr fontId="5"/>
  </si>
  <si>
    <t>法非適用企業</t>
    <phoneticPr fontId="5"/>
  </si>
  <si>
    <t>浄化槽設置事業特別会計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</si>
  <si>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</si>
  <si>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</si>
  <si>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</si>
  <si>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</si>
  <si>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</si>
  <si>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</si>
  <si>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</si>
  <si>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</si>
  <si>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</si>
  <si>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</si>
  <si>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</si>
  <si>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</si>
  <si>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</si>
  <si>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</si>
  <si>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</si>
  <si>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</si>
  <si>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</si>
  <si>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</si>
  <si>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</si>
  <si>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</si>
  <si>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</si>
  <si>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</si>
  <si>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</si>
  <si>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</si>
  <si>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</si>
  <si>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</si>
  <si>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</si>
  <si>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</si>
  <si>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</si>
  <si>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</si>
  <si>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</si>
  <si>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</si>
  <si>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</si>
  <si>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</si>
  <si>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</si>
  <si>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t>
    <phoneticPr fontId="5"/>
  </si>
  <si>
    <t>-</t>
    <phoneticPr fontId="5"/>
  </si>
  <si>
    <t>いわゆる五省協定等に係るもの</t>
    <rPh sb="4" eb="6">
      <t>ゴショウ</t>
    </rPh>
    <rPh sb="6" eb="9">
      <t>キョウテイトウ</t>
    </rPh>
    <rPh sb="10" eb="11">
      <t>カカ</t>
    </rPh>
    <phoneticPr fontId="31"/>
  </si>
  <si>
    <t>-</t>
    <phoneticPr fontId="5"/>
  </si>
  <si>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</si>
  <si>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</si>
  <si>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</si>
  <si>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</si>
  <si>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</si>
  <si>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</si>
  <si>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</si>
  <si>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</si>
  <si>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</si>
  <si>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</si>
  <si>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</si>
  <si>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</si>
  <si>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</si>
  <si>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</si>
  <si>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</si>
  <si>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</si>
  <si>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</si>
  <si>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</si>
  <si>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</si>
  <si>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</si>
  <si>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</si>
  <si>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</si>
  <si>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</si>
  <si>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</si>
  <si>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</si>
  <si>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</si>
  <si>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</si>
  <si>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</si>
  <si>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</si>
  <si>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</si>
  <si>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</si>
  <si>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</si>
  <si>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</si>
  <si>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</si>
  <si>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</si>
  <si>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</si>
  <si>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</si>
  <si>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</si>
  <si>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</si>
  <si>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市民病院事業特別会計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</si>
  <si>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</si>
  <si>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公共下水道事業特別会計</t>
    <phoneticPr fontId="5"/>
  </si>
  <si>
    <t>(Ｆ)</t>
    <phoneticPr fontId="5"/>
  </si>
  <si>
    <t>水道事業特別会計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</si>
  <si>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</si>
  <si>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</si>
  <si>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</si>
  <si>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</si>
  <si>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</si>
  <si>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</si>
  <si>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</si>
  <si>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</si>
  <si>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</si>
  <si>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</si>
  <si>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</si>
  <si>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</si>
  <si>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</si>
  <si>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</si>
  <si>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</si>
  <si>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</si>
  <si>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</si>
  <si>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</si>
  <si>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</si>
  <si>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</si>
  <si>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</si>
  <si>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</si>
  <si>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</si>
  <si>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</si>
  <si>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</si>
  <si>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</si>
  <si>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</si>
  <si>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</si>
  <si>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</si>
  <si>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</si>
  <si>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</si>
  <si>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</si>
  <si>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</si>
  <si>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</si>
  <si>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</si>
  <si>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</si>
  <si>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</si>
  <si>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</si>
  <si>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</si>
  <si>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</si>
  <si>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</si>
  <si>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</si>
  <si>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</si>
  <si>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</si>
  <si>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</si>
  <si>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</si>
  <si>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</si>
  <si>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</si>
  <si>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</si>
  <si>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</si>
  <si>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</si>
  <si>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</si>
  <si>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</si>
  <si>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</si>
  <si>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</si>
  <si>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</si>
  <si>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</si>
  <si>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</si>
  <si>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</si>
  <si>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</si>
  <si>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</si>
  <si>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</si>
  <si>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</si>
  <si>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</si>
  <si>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</si>
  <si>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</si>
  <si>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</si>
  <si>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</si>
  <si>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</si>
  <si>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</si>
  <si>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</si>
  <si>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</si>
  <si>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</si>
  <si>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</si>
  <si>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</si>
  <si>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</si>
  <si>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</si>
  <si>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</si>
  <si>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</si>
  <si>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</si>
  <si>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</si>
  <si>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</si>
  <si>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</si>
  <si>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</si>
  <si>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</si>
  <si>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</si>
  <si>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0.00</t>
  </si>
  <si>
    <t>▲ 10.63</t>
  </si>
  <si>
    <t>▲ 1.91</t>
  </si>
  <si>
    <t>市民病院事業特別会計</t>
  </si>
  <si>
    <t>一般会計</t>
  </si>
  <si>
    <t>国民健康保険事業特別会計</t>
  </si>
  <si>
    <t>水道事業特別会計</t>
  </si>
  <si>
    <t>介護保険事業特別会計</t>
  </si>
  <si>
    <t>工業用水道事業特別会計</t>
  </si>
  <si>
    <t>特定環境保全公共下水道事業特別会計</t>
  </si>
  <si>
    <t>公共下水道事業特別会計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</si>
  <si>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</si>
  <si>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</si>
  <si>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</si>
  <si>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</si>
  <si>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</si>
  <si>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</si>
  <si>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</si>
  <si>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</si>
  <si>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</si>
  <si>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</si>
  <si>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基金から1,062百万円繰入</t>
    <phoneticPr fontId="2"/>
  </si>
  <si>
    <t>基金から2百万円繰入</t>
    <phoneticPr fontId="2"/>
  </si>
  <si>
    <t>-</t>
    <phoneticPr fontId="2"/>
  </si>
  <si>
    <t>法非適用企業(R1年末廃止）</t>
    <rPh sb="9" eb="11">
      <t>ネンマツ</t>
    </rPh>
    <rPh sb="11" eb="13">
      <t>ハイシ</t>
    </rPh>
    <phoneticPr fontId="5"/>
  </si>
  <si>
    <t>‐</t>
    <phoneticPr fontId="2"/>
  </si>
  <si>
    <t>-</t>
    <phoneticPr fontId="2"/>
  </si>
  <si>
    <t>-</t>
    <phoneticPr fontId="2"/>
  </si>
  <si>
    <t>-</t>
    <phoneticPr fontId="2"/>
  </si>
  <si>
    <t>-</t>
    <phoneticPr fontId="2"/>
  </si>
  <si>
    <t>ふるさと応援基金</t>
    <rPh sb="4" eb="6">
      <t>オウエン</t>
    </rPh>
    <rPh sb="6" eb="8">
      <t>キキン</t>
    </rPh>
    <phoneticPr fontId="2"/>
  </si>
  <si>
    <t>地域振興基金</t>
    <rPh sb="0" eb="2">
      <t>チイキ</t>
    </rPh>
    <rPh sb="2" eb="4">
      <t>シンコウ</t>
    </rPh>
    <rPh sb="4" eb="6">
      <t>キキン</t>
    </rPh>
    <phoneticPr fontId="2"/>
  </si>
  <si>
    <t>公共施設整備基金</t>
    <rPh sb="0" eb="2">
      <t>コウキョウ</t>
    </rPh>
    <rPh sb="2" eb="4">
      <t>シセツ</t>
    </rPh>
    <rPh sb="4" eb="6">
      <t>セイビ</t>
    </rPh>
    <rPh sb="6" eb="8">
      <t>キキン</t>
    </rPh>
    <phoneticPr fontId="2"/>
  </si>
  <si>
    <t>地域福祉基金</t>
    <rPh sb="0" eb="2">
      <t>チイキ</t>
    </rPh>
    <rPh sb="2" eb="4">
      <t>フクシ</t>
    </rPh>
    <rPh sb="4" eb="6">
      <t>キキン</t>
    </rPh>
    <phoneticPr fontId="2"/>
  </si>
  <si>
    <t>過疎地域自立促進基金</t>
    <rPh sb="0" eb="2">
      <t>カソ</t>
    </rPh>
    <rPh sb="2" eb="4">
      <t>チイキ</t>
    </rPh>
    <rPh sb="4" eb="6">
      <t>ジリツ</t>
    </rPh>
    <rPh sb="6" eb="8">
      <t>ソクシン</t>
    </rPh>
    <rPh sb="8" eb="10">
      <t>キキン</t>
    </rPh>
    <phoneticPr fontId="2"/>
  </si>
  <si>
    <t>大分県退職手当組合</t>
  </si>
  <si>
    <t>大分県消防補償等組合</t>
  </si>
  <si>
    <t>大分県交通災害共済組合（交通災害共済事業会計）</t>
  </si>
  <si>
    <t>大分県市町村会館管理組合</t>
  </si>
  <si>
    <t>大分県後期高齢者医療広域連合（普通会計）</t>
  </si>
  <si>
    <t>大分県後期高齢者医療広域連合（後期高齢者医療事業会計）</t>
  </si>
  <si>
    <t>宇佐・高田・国東広域事務組合</t>
  </si>
  <si>
    <t>-</t>
    <phoneticPr fontId="2"/>
  </si>
  <si>
    <t>基金から80百万円繰入</t>
    <phoneticPr fontId="2"/>
  </si>
  <si>
    <t>-</t>
    <phoneticPr fontId="2"/>
  </si>
  <si>
    <t>-</t>
    <phoneticPr fontId="2"/>
  </si>
  <si>
    <t>-</t>
    <phoneticPr fontId="2"/>
  </si>
  <si>
    <t>-</t>
    <phoneticPr fontId="2"/>
  </si>
  <si>
    <t>基金から6百万円繰入</t>
    <phoneticPr fontId="2"/>
  </si>
  <si>
    <t>基金から75百万円繰入</t>
    <phoneticPr fontId="2"/>
  </si>
  <si>
    <t>基金から8百万円繰入</t>
    <phoneticPr fontId="2"/>
  </si>
  <si>
    <t>国東市農業公社</t>
  </si>
  <si>
    <t>くにみ農産加工（有）</t>
  </si>
  <si>
    <t>国東市土地開発公社</t>
  </si>
  <si>
    <t>いこいの村国東</t>
  </si>
  <si>
    <t>未来企業カレッジ</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</si>
  <si>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</si>
  <si>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</si>
  <si>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</si>
  <si>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当市は、地方債残高の横ばい及び基金の増加等により、類似団体と比較して財政状況が比較的良いように見えるが、合併前の旧団体が保有していた公共施設等の数、規模とも大きく、老朽化も進行し、有形固定資産減価償却率は、類似団体と比較して高い水準にある。今後、広域ごみ処理場の建設、老朽化した公共施設の更新（長寿命化）等が控えており、財源確保対策や効率的な執行が必要とされる。</t>
    <rPh sb="2" eb="4">
      <t>ショウライ</t>
    </rPh>
    <rPh sb="4" eb="6">
      <t>フタン</t>
    </rPh>
    <rPh sb="6" eb="8">
      <t>ヒリツ</t>
    </rPh>
    <rPh sb="10" eb="12">
      <t>トウシ</t>
    </rPh>
    <rPh sb="14" eb="17">
      <t>チホウサイ</t>
    </rPh>
    <rPh sb="17" eb="19">
      <t>ザンダカ</t>
    </rPh>
    <rPh sb="20" eb="21">
      <t>ヨコ</t>
    </rPh>
    <rPh sb="23" eb="24">
      <t>オヨ</t>
    </rPh>
    <rPh sb="25" eb="27">
      <t>キキン</t>
    </rPh>
    <rPh sb="28" eb="30">
      <t>ゾウカ</t>
    </rPh>
    <rPh sb="30" eb="31">
      <t>ナド</t>
    </rPh>
    <rPh sb="35" eb="37">
      <t>ルイジ</t>
    </rPh>
    <rPh sb="37" eb="39">
      <t>ダンタイ</t>
    </rPh>
    <rPh sb="40" eb="42">
      <t>ヒカク</t>
    </rPh>
    <rPh sb="44" eb="46">
      <t>ザイセイ</t>
    </rPh>
    <rPh sb="46" eb="48">
      <t>ジョウキョウ</t>
    </rPh>
    <rPh sb="49" eb="52">
      <t>ヒカクテキ</t>
    </rPh>
    <rPh sb="52" eb="53">
      <t>ヨ</t>
    </rPh>
    <rPh sb="57" eb="58">
      <t>ミ</t>
    </rPh>
    <rPh sb="62" eb="64">
      <t>ガッペイ</t>
    </rPh>
    <rPh sb="64" eb="65">
      <t>マエ</t>
    </rPh>
    <rPh sb="66" eb="69">
      <t>キュウダンタイ</t>
    </rPh>
    <rPh sb="70" eb="72">
      <t>ホユウ</t>
    </rPh>
    <rPh sb="76" eb="78">
      <t>コウキョウ</t>
    </rPh>
    <rPh sb="78" eb="80">
      <t>シセツ</t>
    </rPh>
    <rPh sb="80" eb="81">
      <t>ナド</t>
    </rPh>
    <rPh sb="82" eb="83">
      <t>カズ</t>
    </rPh>
    <rPh sb="84" eb="86">
      <t>キボ</t>
    </rPh>
    <rPh sb="88" eb="89">
      <t>オオ</t>
    </rPh>
    <rPh sb="92" eb="95">
      <t>ロウキュウカ</t>
    </rPh>
    <rPh sb="96" eb="98">
      <t>シンコウ</t>
    </rPh>
    <rPh sb="100" eb="102">
      <t>ユウケイ</t>
    </rPh>
    <rPh sb="102" eb="104">
      <t>コテイ</t>
    </rPh>
    <rPh sb="104" eb="106">
      <t>シサン</t>
    </rPh>
    <rPh sb="106" eb="108">
      <t>ゲンカ</t>
    </rPh>
    <rPh sb="108" eb="110">
      <t>ショウキャク</t>
    </rPh>
    <rPh sb="110" eb="111">
      <t>リツ</t>
    </rPh>
    <rPh sb="113" eb="115">
      <t>ルイジ</t>
    </rPh>
    <rPh sb="115" eb="117">
      <t>ダンタイ</t>
    </rPh>
    <rPh sb="118" eb="120">
      <t>ヒカク</t>
    </rPh>
    <rPh sb="122" eb="123">
      <t>タカ</t>
    </rPh>
    <rPh sb="124" eb="126">
      <t>スイジュン</t>
    </rPh>
    <rPh sb="130" eb="132">
      <t>コンゴ</t>
    </rPh>
    <rPh sb="133" eb="135">
      <t>コウイキ</t>
    </rPh>
    <rPh sb="137" eb="140">
      <t>ショリジョウ</t>
    </rPh>
    <rPh sb="141" eb="143">
      <t>ケンセツ</t>
    </rPh>
    <rPh sb="144" eb="147">
      <t>ロウキュウカ</t>
    </rPh>
    <rPh sb="149" eb="151">
      <t>コウキョウ</t>
    </rPh>
    <rPh sb="151" eb="153">
      <t>シセツ</t>
    </rPh>
    <rPh sb="154" eb="156">
      <t>コウシン</t>
    </rPh>
    <rPh sb="157" eb="161">
      <t>チョウジュミョウカ</t>
    </rPh>
    <rPh sb="162" eb="163">
      <t>ナド</t>
    </rPh>
    <rPh sb="164" eb="165">
      <t>ヒカ</t>
    </rPh>
    <rPh sb="170" eb="172">
      <t>ザイゲン</t>
    </rPh>
    <rPh sb="172" eb="174">
      <t>カクホ</t>
    </rPh>
    <rPh sb="174" eb="176">
      <t>タイサク</t>
    </rPh>
    <rPh sb="177" eb="180">
      <t>コウリツテキ</t>
    </rPh>
    <rPh sb="181" eb="183">
      <t>シッコウ</t>
    </rPh>
    <rPh sb="184" eb="186">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</si>
  <si>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</si>
  <si>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</si>
  <si>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</si>
  <si>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</si>
  <si>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</si>
  <si>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</si>
  <si>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近年は、両指標とも順調に推移している。次年度においても、繰上返済を予定していることから実質公債費比率は下がる予定ではあるが、それ以上に広域ごみ処理場の建設、老朽化した公共施設の更新（長寿命化）、ケーブルテレビ施設整備等に伴う大規模な起債の発行が見込めれていることから、上昇していく見込みである。</t>
    <rPh sb="1" eb="3">
      <t>キンネン</t>
    </rPh>
    <rPh sb="5" eb="6">
      <t>リョウ</t>
    </rPh>
    <rPh sb="6" eb="8">
      <t>シヒョウ</t>
    </rPh>
    <rPh sb="10" eb="12">
      <t>ジュンチョウ</t>
    </rPh>
    <rPh sb="13" eb="15">
      <t>スイイ</t>
    </rPh>
    <rPh sb="20" eb="23">
      <t>ジネンド</t>
    </rPh>
    <rPh sb="29" eb="31">
      <t>クリアゲ</t>
    </rPh>
    <rPh sb="31" eb="33">
      <t>ヘンサイ</t>
    </rPh>
    <rPh sb="34" eb="36">
      <t>ヨテイ</t>
    </rPh>
    <rPh sb="44" eb="46">
      <t>ジッシツ</t>
    </rPh>
    <rPh sb="46" eb="49">
      <t>コウサイヒ</t>
    </rPh>
    <rPh sb="49" eb="51">
      <t>ヒリツ</t>
    </rPh>
    <rPh sb="52" eb="53">
      <t>サ</t>
    </rPh>
    <rPh sb="55" eb="57">
      <t>ヨテイ</t>
    </rPh>
    <rPh sb="65" eb="67">
      <t>イジョウ</t>
    </rPh>
    <rPh sb="68" eb="70">
      <t>コウイキ</t>
    </rPh>
    <rPh sb="72" eb="75">
      <t>ショリジョウ</t>
    </rPh>
    <rPh sb="76" eb="78">
      <t>ケンセツ</t>
    </rPh>
    <rPh sb="79" eb="82">
      <t>ロウキュウカ</t>
    </rPh>
    <rPh sb="84" eb="86">
      <t>コウキョウ</t>
    </rPh>
    <rPh sb="86" eb="88">
      <t>シセツ</t>
    </rPh>
    <rPh sb="89" eb="91">
      <t>コウシン</t>
    </rPh>
    <rPh sb="92" eb="96">
      <t>チョウジュミョウカ</t>
    </rPh>
    <rPh sb="105" eb="107">
      <t>シセツ</t>
    </rPh>
    <rPh sb="107" eb="109">
      <t>セイビ</t>
    </rPh>
    <rPh sb="109" eb="110">
      <t>ナド</t>
    </rPh>
    <rPh sb="111" eb="112">
      <t>トモナ</t>
    </rPh>
    <rPh sb="113" eb="116">
      <t>ダイキボ</t>
    </rPh>
    <rPh sb="117" eb="119">
      <t>キサイ</t>
    </rPh>
    <rPh sb="120" eb="122">
      <t>ハッコウ</t>
    </rPh>
    <rPh sb="123" eb="125">
      <t>ミコ</t>
    </rPh>
    <rPh sb="135" eb="137">
      <t>ジョウショウ</t>
    </rPh>
    <rPh sb="141" eb="143">
      <t>ミコ</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</si>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</sst>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wrapText="1"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12" xfId="15" quotePrefix="1"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87974</c:v>
                </c:pt>
                <c:pt idx="1">
                  <c:v>78864</c:v>
                </c:pt>
                <c:pt idx="2">
                  <c:v>85042</c:v>
                </c:pt>
                <c:pt idx="3">
                  <c:v>83774</c:v>
                </c:pt>
                <c:pt idx="4">
                  <c:v>132981</c:v>
                </c:pt>
              </c:numCache>
            </c:numRef>
          </c:val>
          <c:smooth val="0"/>
          <c:extLst>
            <c:ext xmlns:c16="http://schemas.microsoft.com/office/drawing/2014/chart" uri="{C3380CC4-5D6E-409C-BE32-E72D297353CC}">
              <c16:uniqueId val="{00000000-362C-4AF6-83F3-8042F45D42C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181406</c:v>
                </c:pt>
                <c:pt idx="1">
                  <c:v>93138</c:v>
                </c:pt>
                <c:pt idx="2">
                  <c:v>98013</c:v>
                </c:pt>
                <c:pt idx="3">
                  <c:v>109462</c:v>
                </c:pt>
                <c:pt idx="4">
                  <c:v>175137</c:v>
                </c:pt>
              </c:numCache>
            </c:numRef>
          </c:val>
          <c:smooth val="0"/>
          <c:extLst>
            <c:ext xmlns:c16="http://schemas.microsoft.com/office/drawing/2014/chart" uri="{C3380CC4-5D6E-409C-BE32-E72D297353CC}">
              <c16:uniqueId val="{00000001-362C-4AF6-83F3-8042F45D42CB}"/>
            </c:ext>
          </c:extLst>
        </c:ser>
        <c:dLbls>
          <c:showLegendKey val="0"/>
          <c:showVal val="0"/>
          <c:showCatName val="0"/>
          <c:showSerName val="0"/>
          <c:showPercent val="0"/>
          <c:showBubbleSize val="0"/>
        </c:dLbls>
        <c:marker val="1"/>
        <c:smooth val="0"/>
        <c:axId val="223771952"/>
        <c:axId val="223777440"/>
      </c:lineChart>
      <c:catAx>
        <c:axId val="2237719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3777440"/>
        <c:crosses val="autoZero"/>
        <c:auto val="1"/>
        <c:lblAlgn val="ctr"/>
        <c:lblOffset val="100"/>
        <c:tickLblSkip val="1"/>
        <c:tickMarkSkip val="1"/>
        <c:noMultiLvlLbl val="0"/>
      </c:catAx>
      <c:valAx>
        <c:axId val="22377744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3771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2.9</c:v>
                </c:pt>
                <c:pt idx="1">
                  <c:v>3.44</c:v>
                </c:pt>
                <c:pt idx="2">
                  <c:v>3.34</c:v>
                </c:pt>
                <c:pt idx="3">
                  <c:v>3.49</c:v>
                </c:pt>
                <c:pt idx="4">
                  <c:v>3.64</c:v>
                </c:pt>
              </c:numCache>
            </c:numRef>
          </c:val>
          <c:extLst>
            <c:ext xmlns:c16="http://schemas.microsoft.com/office/drawing/2014/chart" uri="{C3380CC4-5D6E-409C-BE32-E72D297353CC}">
              <c16:uniqueId val="{00000000-3FE9-4689-8564-5135BF2BB36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50.6</c:v>
                </c:pt>
                <c:pt idx="1">
                  <c:v>51.35</c:v>
                </c:pt>
                <c:pt idx="2">
                  <c:v>34.33</c:v>
                </c:pt>
                <c:pt idx="3">
                  <c:v>31.56</c:v>
                </c:pt>
                <c:pt idx="4">
                  <c:v>29.9</c:v>
                </c:pt>
              </c:numCache>
            </c:numRef>
          </c:val>
          <c:extLst>
            <c:ext xmlns:c16="http://schemas.microsoft.com/office/drawing/2014/chart" uri="{C3380CC4-5D6E-409C-BE32-E72D297353CC}">
              <c16:uniqueId val="{00000001-3FE9-4689-8564-5135BF2BB365}"/>
            </c:ext>
          </c:extLst>
        </c:ser>
        <c:dLbls>
          <c:showLegendKey val="0"/>
          <c:showVal val="0"/>
          <c:showCatName val="0"/>
          <c:showSerName val="0"/>
          <c:showPercent val="0"/>
          <c:showBubbleSize val="0"/>
        </c:dLbls>
        <c:gapWidth val="250"/>
        <c:overlap val="100"/>
        <c:axId val="223772344"/>
        <c:axId val="223778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1.3</c:v>
                </c:pt>
                <c:pt idx="1">
                  <c:v>0</c:v>
                </c:pt>
                <c:pt idx="2">
                  <c:v>-10.63</c:v>
                </c:pt>
                <c:pt idx="3">
                  <c:v>2.13</c:v>
                </c:pt>
                <c:pt idx="4">
                  <c:v>-1.91</c:v>
                </c:pt>
              </c:numCache>
            </c:numRef>
          </c:val>
          <c:smooth val="0"/>
          <c:extLst>
            <c:ext xmlns:c16="http://schemas.microsoft.com/office/drawing/2014/chart" uri="{C3380CC4-5D6E-409C-BE32-E72D297353CC}">
              <c16:uniqueId val="{00000002-3FE9-4689-8564-5135BF2BB365}"/>
            </c:ext>
          </c:extLst>
        </c:ser>
        <c:dLbls>
          <c:showLegendKey val="0"/>
          <c:showVal val="0"/>
          <c:showCatName val="0"/>
          <c:showSerName val="0"/>
          <c:showPercent val="0"/>
          <c:showBubbleSize val="0"/>
        </c:dLbls>
        <c:marker val="1"/>
        <c:smooth val="0"/>
        <c:axId val="223772344"/>
        <c:axId val="223778224"/>
      </c:lineChart>
      <c:catAx>
        <c:axId val="223772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3778224"/>
        <c:crosses val="autoZero"/>
        <c:auto val="1"/>
        <c:lblAlgn val="ctr"/>
        <c:lblOffset val="100"/>
        <c:tickLblSkip val="1"/>
        <c:tickMarkSkip val="1"/>
        <c:noMultiLvlLbl val="0"/>
      </c:catAx>
      <c:valAx>
        <c:axId val="223778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772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0.87</c:v>
                </c:pt>
                <c:pt idx="2">
                  <c:v>#N/A</c:v>
                </c:pt>
                <c:pt idx="3">
                  <c:v>0.01</c:v>
                </c:pt>
                <c:pt idx="4">
                  <c:v>#N/A</c:v>
                </c:pt>
                <c:pt idx="5">
                  <c:v>0.02</c:v>
                </c:pt>
                <c:pt idx="6">
                  <c:v>#N/A</c:v>
                </c:pt>
                <c:pt idx="7">
                  <c:v>0.01</c:v>
                </c:pt>
                <c:pt idx="8">
                  <c:v>#N/A</c:v>
                </c:pt>
                <c:pt idx="9">
                  <c:v>0.01</c:v>
                </c:pt>
              </c:numCache>
            </c:numRef>
          </c:val>
          <c:extLst>
            <c:ext xmlns:c16="http://schemas.microsoft.com/office/drawing/2014/chart" uri="{C3380CC4-5D6E-409C-BE32-E72D297353CC}">
              <c16:uniqueId val="{00000000-A3A3-4D9A-A4F4-EA6779E71B7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3A3-4D9A-A4F4-EA6779E71B7C}"/>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0.04</c:v>
                </c:pt>
                <c:pt idx="2">
                  <c:v>#N/A</c:v>
                </c:pt>
                <c:pt idx="3">
                  <c:v>0.03</c:v>
                </c:pt>
                <c:pt idx="4">
                  <c:v>#N/A</c:v>
                </c:pt>
                <c:pt idx="5">
                  <c:v>0.04</c:v>
                </c:pt>
                <c:pt idx="6">
                  <c:v>#N/A</c:v>
                </c:pt>
                <c:pt idx="7">
                  <c:v>0.04</c:v>
                </c:pt>
                <c:pt idx="8">
                  <c:v>#N/A</c:v>
                </c:pt>
                <c:pt idx="9">
                  <c:v>0.14000000000000001</c:v>
                </c:pt>
              </c:numCache>
            </c:numRef>
          </c:val>
          <c:extLst>
            <c:ext xmlns:c16="http://schemas.microsoft.com/office/drawing/2014/chart" uri="{C3380CC4-5D6E-409C-BE32-E72D297353CC}">
              <c16:uniqueId val="{00000002-A3A3-4D9A-A4F4-EA6779E71B7C}"/>
            </c:ext>
          </c:extLst>
        </c:ser>
        <c:ser>
          <c:idx val="3"/>
          <c:order val="3"/>
          <c:tx>
            <c:strRef>
              <c:f>データシート!$A$30</c:f>
              <c:strCache>
                <c:ptCount val="1"/>
                <c:pt idx="0">
                  <c:v>特定環境保全公共下水道事業特別会計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7.0000000000000007E-2</c:v>
                </c:pt>
                <c:pt idx="2">
                  <c:v>#N/A</c:v>
                </c:pt>
                <c:pt idx="3">
                  <c:v>7.0000000000000007E-2</c:v>
                </c:pt>
                <c:pt idx="4">
                  <c:v>#N/A</c:v>
                </c:pt>
                <c:pt idx="5">
                  <c:v>0.08</c:v>
                </c:pt>
                <c:pt idx="6">
                  <c:v>#N/A</c:v>
                </c:pt>
                <c:pt idx="7">
                  <c:v>0.08</c:v>
                </c:pt>
                <c:pt idx="8">
                  <c:v>#N/A</c:v>
                </c:pt>
                <c:pt idx="9">
                  <c:v>0.28000000000000003</c:v>
                </c:pt>
              </c:numCache>
            </c:numRef>
          </c:val>
          <c:extLst>
            <c:ext xmlns:c16="http://schemas.microsoft.com/office/drawing/2014/chart" uri="{C3380CC4-5D6E-409C-BE32-E72D297353CC}">
              <c16:uniqueId val="{00000003-A3A3-4D9A-A4F4-EA6779E71B7C}"/>
            </c:ext>
          </c:extLst>
        </c:ser>
        <c:ser>
          <c:idx val="4"/>
          <c:order val="4"/>
          <c:tx>
            <c:strRef>
              <c:f>データシート!$A$31</c:f>
              <c:strCache>
                <c:ptCount val="1"/>
                <c:pt idx="0">
                  <c:v>工業用水道事業特別会計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0.55000000000000004</c:v>
                </c:pt>
                <c:pt idx="2">
                  <c:v>#N/A</c:v>
                </c:pt>
                <c:pt idx="3">
                  <c:v>0.74</c:v>
                </c:pt>
                <c:pt idx="4">
                  <c:v>#N/A</c:v>
                </c:pt>
                <c:pt idx="5">
                  <c:v>0.56000000000000005</c:v>
                </c:pt>
                <c:pt idx="6">
                  <c:v>#N/A</c:v>
                </c:pt>
                <c:pt idx="7">
                  <c:v>0.64</c:v>
                </c:pt>
                <c:pt idx="8">
                  <c:v>#N/A</c:v>
                </c:pt>
                <c:pt idx="9">
                  <c:v>0.3</c:v>
                </c:pt>
              </c:numCache>
            </c:numRef>
          </c:val>
          <c:extLst>
            <c:ext xmlns:c16="http://schemas.microsoft.com/office/drawing/2014/chart" uri="{C3380CC4-5D6E-409C-BE32-E72D297353CC}">
              <c16:uniqueId val="{00000004-A3A3-4D9A-A4F4-EA6779E71B7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0.78</c:v>
                </c:pt>
                <c:pt idx="2">
                  <c:v>#N/A</c:v>
                </c:pt>
                <c:pt idx="3">
                  <c:v>0.35</c:v>
                </c:pt>
                <c:pt idx="4">
                  <c:v>#N/A</c:v>
                </c:pt>
                <c:pt idx="5">
                  <c:v>0.62</c:v>
                </c:pt>
                <c:pt idx="6">
                  <c:v>#N/A</c:v>
                </c:pt>
                <c:pt idx="7">
                  <c:v>0.37</c:v>
                </c:pt>
                <c:pt idx="8">
                  <c:v>#N/A</c:v>
                </c:pt>
                <c:pt idx="9">
                  <c:v>0.33</c:v>
                </c:pt>
              </c:numCache>
            </c:numRef>
          </c:val>
          <c:extLst>
            <c:ext xmlns:c16="http://schemas.microsoft.com/office/drawing/2014/chart" uri="{C3380CC4-5D6E-409C-BE32-E72D297353CC}">
              <c16:uniqueId val="{00000005-A3A3-4D9A-A4F4-EA6779E71B7C}"/>
            </c:ext>
          </c:extLst>
        </c:ser>
        <c:ser>
          <c:idx val="6"/>
          <c:order val="6"/>
          <c:tx>
            <c:strRef>
              <c:f>データシート!$A$33</c:f>
              <c:strCache>
                <c:ptCount val="1"/>
                <c:pt idx="0">
                  <c:v>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#N/A</c:v>
                </c:pt>
                <c:pt idx="3">
                  <c:v>0.5</c:v>
                </c:pt>
                <c:pt idx="4">
                  <c:v>#N/A</c:v>
                </c:pt>
                <c:pt idx="5">
                  <c:v>0.47</c:v>
                </c:pt>
                <c:pt idx="6">
                  <c:v>#N/A</c:v>
                </c:pt>
                <c:pt idx="7">
                  <c:v>0.56999999999999995</c:v>
                </c:pt>
                <c:pt idx="8">
                  <c:v>#N/A</c:v>
                </c:pt>
                <c:pt idx="9">
                  <c:v>0.66</c:v>
                </c:pt>
              </c:numCache>
            </c:numRef>
          </c:val>
          <c:extLst>
            <c:ext xmlns:c16="http://schemas.microsoft.com/office/drawing/2014/chart" uri="{C3380CC4-5D6E-409C-BE32-E72D297353CC}">
              <c16:uniqueId val="{00000006-A3A3-4D9A-A4F4-EA6779E71B7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0.34</c:v>
                </c:pt>
                <c:pt idx="2">
                  <c:v>#N/A</c:v>
                </c:pt>
                <c:pt idx="3">
                  <c:v>0.75</c:v>
                </c:pt>
                <c:pt idx="4">
                  <c:v>#N/A</c:v>
                </c:pt>
                <c:pt idx="5">
                  <c:v>0.98</c:v>
                </c:pt>
                <c:pt idx="6">
                  <c:v>#N/A</c:v>
                </c:pt>
                <c:pt idx="7">
                  <c:v>0.7</c:v>
                </c:pt>
                <c:pt idx="8">
                  <c:v>#N/A</c:v>
                </c:pt>
                <c:pt idx="9">
                  <c:v>0.84</c:v>
                </c:pt>
              </c:numCache>
            </c:numRef>
          </c:val>
          <c:extLst>
            <c:ext xmlns:c16="http://schemas.microsoft.com/office/drawing/2014/chart" uri="{C3380CC4-5D6E-409C-BE32-E72D297353CC}">
              <c16:uniqueId val="{00000007-A3A3-4D9A-A4F4-EA6779E71B7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2.89</c:v>
                </c:pt>
                <c:pt idx="2">
                  <c:v>#N/A</c:v>
                </c:pt>
                <c:pt idx="3">
                  <c:v>3.43</c:v>
                </c:pt>
                <c:pt idx="4">
                  <c:v>#N/A</c:v>
                </c:pt>
                <c:pt idx="5">
                  <c:v>3.33</c:v>
                </c:pt>
                <c:pt idx="6">
                  <c:v>#N/A</c:v>
                </c:pt>
                <c:pt idx="7">
                  <c:v>3.48</c:v>
                </c:pt>
                <c:pt idx="8">
                  <c:v>#N/A</c:v>
                </c:pt>
                <c:pt idx="9">
                  <c:v>3.63</c:v>
                </c:pt>
              </c:numCache>
            </c:numRef>
          </c:val>
          <c:extLst>
            <c:ext xmlns:c16="http://schemas.microsoft.com/office/drawing/2014/chart" uri="{C3380CC4-5D6E-409C-BE32-E72D297353CC}">
              <c16:uniqueId val="{00000008-A3A3-4D9A-A4F4-EA6779E71B7C}"/>
            </c:ext>
          </c:extLst>
        </c:ser>
        <c:ser>
          <c:idx val="9"/>
          <c:order val="9"/>
          <c:tx>
            <c:strRef>
              <c:f>データシート!$A$36</c:f>
              <c:strCache>
                <c:ptCount val="1"/>
                <c:pt idx="0">
                  <c:v>市民病院事業特別会計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7.29</c:v>
                </c:pt>
                <c:pt idx="2">
                  <c:v>#N/A</c:v>
                </c:pt>
                <c:pt idx="3">
                  <c:v>6.7</c:v>
                </c:pt>
                <c:pt idx="4">
                  <c:v>#N/A</c:v>
                </c:pt>
                <c:pt idx="5">
                  <c:v>5.72</c:v>
                </c:pt>
                <c:pt idx="6">
                  <c:v>#N/A</c:v>
                </c:pt>
                <c:pt idx="7">
                  <c:v>6.45</c:v>
                </c:pt>
                <c:pt idx="8">
                  <c:v>#N/A</c:v>
                </c:pt>
                <c:pt idx="9">
                  <c:v>5.48</c:v>
                </c:pt>
              </c:numCache>
            </c:numRef>
          </c:val>
          <c:extLst>
            <c:ext xmlns:c16="http://schemas.microsoft.com/office/drawing/2014/chart" uri="{C3380CC4-5D6E-409C-BE32-E72D297353CC}">
              <c16:uniqueId val="{00000009-A3A3-4D9A-A4F4-EA6779E71B7C}"/>
            </c:ext>
          </c:extLst>
        </c:ser>
        <c:dLbls>
          <c:showLegendKey val="0"/>
          <c:showVal val="0"/>
          <c:showCatName val="0"/>
          <c:showSerName val="0"/>
          <c:showPercent val="0"/>
          <c:showBubbleSize val="0"/>
        </c:dLbls>
        <c:gapWidth val="150"/>
        <c:overlap val="100"/>
        <c:axId val="223776264"/>
        <c:axId val="223777048"/>
      </c:barChart>
      <c:catAx>
        <c:axId val="223776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3777048"/>
        <c:crosses val="autoZero"/>
        <c:auto val="1"/>
        <c:lblAlgn val="ctr"/>
        <c:lblOffset val="100"/>
        <c:tickLblSkip val="1"/>
        <c:tickMarkSkip val="1"/>
        <c:noMultiLvlLbl val="0"/>
      </c:catAx>
      <c:valAx>
        <c:axId val="223777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7762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2808</c:v>
                </c:pt>
                <c:pt idx="5">
                  <c:v>2591</c:v>
                </c:pt>
                <c:pt idx="8">
                  <c:v>2580</c:v>
                </c:pt>
                <c:pt idx="11">
                  <c:v>2454</c:v>
                </c:pt>
                <c:pt idx="14">
                  <c:v>2433</c:v>
                </c:pt>
              </c:numCache>
            </c:numRef>
          </c:val>
          <c:extLst>
            <c:ext xmlns:c16="http://schemas.microsoft.com/office/drawing/2014/chart" uri="{C3380CC4-5D6E-409C-BE32-E72D297353CC}">
              <c16:uniqueId val="{00000000-7710-48EC-8A85-3A9AB3F1822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710-48EC-8A85-3A9AB3F1822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710-48EC-8A85-3A9AB3F1822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710-48EC-8A85-3A9AB3F1822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856</c:v>
                </c:pt>
                <c:pt idx="3">
                  <c:v>751</c:v>
                </c:pt>
                <c:pt idx="6">
                  <c:v>688</c:v>
                </c:pt>
                <c:pt idx="9">
                  <c:v>669</c:v>
                </c:pt>
                <c:pt idx="12">
                  <c:v>672</c:v>
                </c:pt>
              </c:numCache>
            </c:numRef>
          </c:val>
          <c:extLst>
            <c:ext xmlns:c16="http://schemas.microsoft.com/office/drawing/2014/chart" uri="{C3380CC4-5D6E-409C-BE32-E72D297353CC}">
              <c16:uniqueId val="{00000004-7710-48EC-8A85-3A9AB3F1822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10-48EC-8A85-3A9AB3F1822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710-48EC-8A85-3A9AB3F1822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2964</c:v>
                </c:pt>
                <c:pt idx="3">
                  <c:v>2829</c:v>
                </c:pt>
                <c:pt idx="6">
                  <c:v>2784</c:v>
                </c:pt>
                <c:pt idx="9">
                  <c:v>2446</c:v>
                </c:pt>
                <c:pt idx="12">
                  <c:v>2358</c:v>
                </c:pt>
              </c:numCache>
            </c:numRef>
          </c:val>
          <c:extLst>
            <c:ext xmlns:c16="http://schemas.microsoft.com/office/drawing/2014/chart" uri="{C3380CC4-5D6E-409C-BE32-E72D297353CC}">
              <c16:uniqueId val="{00000007-7710-48EC-8A85-3A9AB3F18225}"/>
            </c:ext>
          </c:extLst>
        </c:ser>
        <c:dLbls>
          <c:showLegendKey val="0"/>
          <c:showVal val="0"/>
          <c:showCatName val="0"/>
          <c:showSerName val="0"/>
          <c:showPercent val="0"/>
          <c:showBubbleSize val="0"/>
        </c:dLbls>
        <c:gapWidth val="100"/>
        <c:overlap val="100"/>
        <c:axId val="223773520"/>
        <c:axId val="223773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1012</c:v>
                </c:pt>
                <c:pt idx="2">
                  <c:v>#N/A</c:v>
                </c:pt>
                <c:pt idx="3">
                  <c:v>#N/A</c:v>
                </c:pt>
                <c:pt idx="4">
                  <c:v>989</c:v>
                </c:pt>
                <c:pt idx="5">
                  <c:v>#N/A</c:v>
                </c:pt>
                <c:pt idx="6">
                  <c:v>#N/A</c:v>
                </c:pt>
                <c:pt idx="7">
                  <c:v>892</c:v>
                </c:pt>
                <c:pt idx="8">
                  <c:v>#N/A</c:v>
                </c:pt>
                <c:pt idx="9">
                  <c:v>#N/A</c:v>
                </c:pt>
                <c:pt idx="10">
                  <c:v>661</c:v>
                </c:pt>
                <c:pt idx="11">
                  <c:v>#N/A</c:v>
                </c:pt>
                <c:pt idx="12">
                  <c:v>#N/A</c:v>
                </c:pt>
                <c:pt idx="13">
                  <c:v>597</c:v>
                </c:pt>
                <c:pt idx="14">
                  <c:v>#N/A</c:v>
                </c:pt>
              </c:numCache>
            </c:numRef>
          </c:val>
          <c:smooth val="0"/>
          <c:extLst>
            <c:ext xmlns:c16="http://schemas.microsoft.com/office/drawing/2014/chart" uri="{C3380CC4-5D6E-409C-BE32-E72D297353CC}">
              <c16:uniqueId val="{00000008-7710-48EC-8A85-3A9AB3F18225}"/>
            </c:ext>
          </c:extLst>
        </c:ser>
        <c:dLbls>
          <c:showLegendKey val="0"/>
          <c:showVal val="0"/>
          <c:showCatName val="0"/>
          <c:showSerName val="0"/>
          <c:showPercent val="0"/>
          <c:showBubbleSize val="0"/>
        </c:dLbls>
        <c:marker val="1"/>
        <c:smooth val="0"/>
        <c:axId val="223773520"/>
        <c:axId val="223773912"/>
      </c:lineChart>
      <c:catAx>
        <c:axId val="223773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3773912"/>
        <c:crosses val="autoZero"/>
        <c:auto val="1"/>
        <c:lblAlgn val="ctr"/>
        <c:lblOffset val="100"/>
        <c:tickLblSkip val="1"/>
        <c:tickMarkSkip val="1"/>
        <c:noMultiLvlLbl val="0"/>
      </c:catAx>
      <c:valAx>
        <c:axId val="223773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773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24280</c:v>
                </c:pt>
                <c:pt idx="5">
                  <c:v>23295</c:v>
                </c:pt>
                <c:pt idx="8">
                  <c:v>22367</c:v>
                </c:pt>
                <c:pt idx="11">
                  <c:v>21544</c:v>
                </c:pt>
                <c:pt idx="14">
                  <c:v>21032</c:v>
                </c:pt>
              </c:numCache>
            </c:numRef>
          </c:val>
          <c:extLst>
            <c:ext xmlns:c16="http://schemas.microsoft.com/office/drawing/2014/chart" uri="{C3380CC4-5D6E-409C-BE32-E72D297353CC}">
              <c16:uniqueId val="{00000000-F1B1-40E0-B6A1-BB6E2FF4713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474</c:v>
                </c:pt>
                <c:pt idx="5">
                  <c:v>353</c:v>
                </c:pt>
                <c:pt idx="8">
                  <c:v>243</c:v>
                </c:pt>
                <c:pt idx="11">
                  <c:v>162</c:v>
                </c:pt>
                <c:pt idx="14">
                  <c:v>94</c:v>
                </c:pt>
              </c:numCache>
            </c:numRef>
          </c:val>
          <c:extLst>
            <c:ext xmlns:c16="http://schemas.microsoft.com/office/drawing/2014/chart" uri="{C3380CC4-5D6E-409C-BE32-E72D297353CC}">
              <c16:uniqueId val="{00000001-F1B1-40E0-B6A1-BB6E2FF4713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11401</c:v>
                </c:pt>
                <c:pt idx="5">
                  <c:v>12829</c:v>
                </c:pt>
                <c:pt idx="8">
                  <c:v>12962</c:v>
                </c:pt>
                <c:pt idx="11">
                  <c:v>12273</c:v>
                </c:pt>
                <c:pt idx="14">
                  <c:v>12780</c:v>
                </c:pt>
              </c:numCache>
            </c:numRef>
          </c:val>
          <c:extLst>
            <c:ext xmlns:c16="http://schemas.microsoft.com/office/drawing/2014/chart" uri="{C3380CC4-5D6E-409C-BE32-E72D297353CC}">
              <c16:uniqueId val="{00000002-F1B1-40E0-B6A1-BB6E2FF4713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1B1-40E0-B6A1-BB6E2FF4713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1B1-40E0-B6A1-BB6E2FF4713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c:v>
                </c:pt>
                <c:pt idx="3">
                  <c:v>5</c:v>
                </c:pt>
                <c:pt idx="6">
                  <c:v>3</c:v>
                </c:pt>
                <c:pt idx="9">
                  <c:v>2</c:v>
                </c:pt>
                <c:pt idx="12">
                  <c:v>2</c:v>
                </c:pt>
              </c:numCache>
            </c:numRef>
          </c:val>
          <c:extLst>
            <c:ext xmlns:c16="http://schemas.microsoft.com/office/drawing/2014/chart" uri="{C3380CC4-5D6E-409C-BE32-E72D297353CC}">
              <c16:uniqueId val="{00000005-F1B1-40E0-B6A1-BB6E2FF4713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4325</c:v>
                </c:pt>
                <c:pt idx="3">
                  <c:v>3709</c:v>
                </c:pt>
                <c:pt idx="6">
                  <c:v>3561</c:v>
                </c:pt>
                <c:pt idx="9">
                  <c:v>3344</c:v>
                </c:pt>
                <c:pt idx="12">
                  <c:v>3196</c:v>
                </c:pt>
              </c:numCache>
            </c:numRef>
          </c:val>
          <c:extLst>
            <c:ext xmlns:c16="http://schemas.microsoft.com/office/drawing/2014/chart" uri="{C3380CC4-5D6E-409C-BE32-E72D297353CC}">
              <c16:uniqueId val="{00000006-F1B1-40E0-B6A1-BB6E2FF4713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1B1-40E0-B6A1-BB6E2FF4713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8143</c:v>
                </c:pt>
                <c:pt idx="3">
                  <c:v>7400</c:v>
                </c:pt>
                <c:pt idx="6">
                  <c:v>6831</c:v>
                </c:pt>
                <c:pt idx="9">
                  <c:v>6169</c:v>
                </c:pt>
                <c:pt idx="12">
                  <c:v>5945</c:v>
                </c:pt>
              </c:numCache>
            </c:numRef>
          </c:val>
          <c:extLst>
            <c:ext xmlns:c16="http://schemas.microsoft.com/office/drawing/2014/chart" uri="{C3380CC4-5D6E-409C-BE32-E72D297353CC}">
              <c16:uniqueId val="{00000008-F1B1-40E0-B6A1-BB6E2FF4713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1B1-40E0-B6A1-BB6E2FF4713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23677</c:v>
                </c:pt>
                <c:pt idx="3">
                  <c:v>22449</c:v>
                </c:pt>
                <c:pt idx="6">
                  <c:v>20463</c:v>
                </c:pt>
                <c:pt idx="9">
                  <c:v>19244</c:v>
                </c:pt>
                <c:pt idx="12">
                  <c:v>20219</c:v>
                </c:pt>
              </c:numCache>
            </c:numRef>
          </c:val>
          <c:extLst>
            <c:ext xmlns:c16="http://schemas.microsoft.com/office/drawing/2014/chart" uri="{C3380CC4-5D6E-409C-BE32-E72D297353CC}">
              <c16:uniqueId val="{0000000A-F1B1-40E0-B6A1-BB6E2FF47139}"/>
            </c:ext>
          </c:extLst>
        </c:ser>
        <c:dLbls>
          <c:showLegendKey val="0"/>
          <c:showVal val="0"/>
          <c:showCatName val="0"/>
          <c:showSerName val="0"/>
          <c:showPercent val="0"/>
          <c:showBubbleSize val="0"/>
        </c:dLbls>
        <c:gapWidth val="100"/>
        <c:overlap val="100"/>
        <c:axId val="223774304"/>
        <c:axId val="2237746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1B1-40E0-B6A1-BB6E2FF47139}"/>
            </c:ext>
          </c:extLst>
        </c:ser>
        <c:dLbls>
          <c:showLegendKey val="0"/>
          <c:showVal val="0"/>
          <c:showCatName val="0"/>
          <c:showSerName val="0"/>
          <c:showPercent val="0"/>
          <c:showBubbleSize val="0"/>
        </c:dLbls>
        <c:marker val="1"/>
        <c:smooth val="0"/>
        <c:axId val="223774304"/>
        <c:axId val="223774696"/>
      </c:lineChart>
      <c:catAx>
        <c:axId val="223774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3774696"/>
        <c:crosses val="autoZero"/>
        <c:auto val="1"/>
        <c:lblAlgn val="ctr"/>
        <c:lblOffset val="100"/>
        <c:tickLblSkip val="1"/>
        <c:tickMarkSkip val="1"/>
        <c:noMultiLvlLbl val="0"/>
      </c:catAx>
      <c:valAx>
        <c:axId val="223774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774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4195</c:v>
                </c:pt>
                <c:pt idx="1">
                  <c:v>3763</c:v>
                </c:pt>
                <c:pt idx="2">
                  <c:v>3525</c:v>
                </c:pt>
              </c:numCache>
            </c:numRef>
          </c:val>
          <c:extLst>
            <c:ext xmlns:c16="http://schemas.microsoft.com/office/drawing/2014/chart" uri="{C3380CC4-5D6E-409C-BE32-E72D297353CC}">
              <c16:uniqueId val="{00000000-4A05-4D36-BA25-5300E0EA6B8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2750</c:v>
                </c:pt>
                <c:pt idx="1">
                  <c:v>2300</c:v>
                </c:pt>
                <c:pt idx="2">
                  <c:v>2322</c:v>
                </c:pt>
              </c:numCache>
            </c:numRef>
          </c:val>
          <c:extLst>
            <c:ext xmlns:c16="http://schemas.microsoft.com/office/drawing/2014/chart" uri="{C3380CC4-5D6E-409C-BE32-E72D297353CC}">
              <c16:uniqueId val="{00000001-4A05-4D36-BA25-5300E0EA6B8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8106</c:v>
                </c:pt>
                <c:pt idx="1">
                  <c:v>8252</c:v>
                </c:pt>
                <c:pt idx="2">
                  <c:v>8961</c:v>
                </c:pt>
              </c:numCache>
            </c:numRef>
          </c:val>
          <c:extLst>
            <c:ext xmlns:c16="http://schemas.microsoft.com/office/drawing/2014/chart" uri="{C3380CC4-5D6E-409C-BE32-E72D297353CC}">
              <c16:uniqueId val="{00000002-4A05-4D36-BA25-5300E0EA6B84}"/>
            </c:ext>
          </c:extLst>
        </c:ser>
        <c:dLbls>
          <c:showLegendKey val="0"/>
          <c:showVal val="0"/>
          <c:showCatName val="0"/>
          <c:showSerName val="0"/>
          <c:showPercent val="0"/>
          <c:showBubbleSize val="0"/>
        </c:dLbls>
        <c:gapWidth val="120"/>
        <c:overlap val="100"/>
        <c:axId val="308098024"/>
        <c:axId val="308091360"/>
      </c:barChart>
      <c:catAx>
        <c:axId val="308098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08091360"/>
        <c:crosses val="autoZero"/>
        <c:auto val="1"/>
        <c:lblAlgn val="ctr"/>
        <c:lblOffset val="100"/>
        <c:tickLblSkip val="1"/>
        <c:tickMarkSkip val="1"/>
        <c:noMultiLvlLbl val="0"/>
      </c:catAx>
      <c:valAx>
        <c:axId val="3080913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08098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{DD72ED76-E0CF-4B06-BF7D-231926909D1E}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776-45A7-977E-B5530AC7BBA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{DCEBA4EB-8CE6-4802-A3DF-181FAAABB5DB}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776-45A7-977E-B5530AC7BBA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{55C57738-D330-4B39-8928-F86219F3296A}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776-45A7-977E-B5530AC7BBA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{03ABDBF0-58ED-4BC5-9943-B3EFAE7AC518}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776-45A7-977E-B5530AC7BBA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{37A31232-A98F-45A6-807A-51009FE31C2F}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776-45A7-977E-B5530AC7BBA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{74746C2A-6059-4113-9561-FDDACE0140FD}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776-45A7-977E-B5530AC7BBA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{A27D789C-32D7-4115-8C3C-B06BBC901553}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776-45A7-977E-B5530AC7BBA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{3D7F78C9-658F-4E66-AE0B-72C51AF2DACC}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776-45A7-977E-B5530AC7BBA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{E34EAB8B-9E33-4051-90F0-599E4938F2D7}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776-45A7-977E-B5530AC7BBA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c:v>
                </c:pt>
                <c:pt idx="8">
                  <c:v>63.7</c:v>
                </c:pt>
                <c:pt idx="16">
                  <c:v>65.2</c:v>
                </c:pt>
                <c:pt idx="24">
                  <c:v>66.8</c:v>
                </c:pt>
                <c:pt idx="32">
                  <c:v>67.7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776-45A7-977E-B5530AC7BBA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{E1355E00-5D8D-4F42-B385-F85266A2DD77}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776-45A7-977E-B5530AC7BBA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{3C2AAC76-278E-4AFA-8566-ED947228F68D}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776-45A7-977E-B5530AC7BBA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{3E91F84C-2A2E-4C9E-9C77-521C9A044894}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776-45A7-977E-B5530AC7BBA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{22812290-DB4A-441A-A93C-4F97BADB39F7}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776-45A7-977E-B5530AC7BBA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{680A4CF3-25A7-4E2B-B20B-1353662005CA}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776-45A7-977E-B5530AC7BBAD}"/>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{FCB94F9B-88CA-401A-8D9A-9E9578ED6E90}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776-45A7-977E-B5530AC7BBAD}"/>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{1E271A93-2AD3-4D90-A154-4B860646AB1B}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776-45A7-977E-B5530AC7BBAD}"/>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{2089F24C-D739-4810-876A-2FF285E846EC}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776-45A7-977E-B5530AC7BBAD}"/>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{7A84194D-20D1-4931-A510-9FBAA2131372}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776-45A7-977E-B5530AC7BB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53.6</c:v>
                </c:pt>
                <c:pt idx="16">
                  <c:v>56.1</c:v>
                </c:pt>
                <c:pt idx="24">
                  <c:v>57.5</c:v>
                </c:pt>
                <c:pt idx="32">
                  <c:v>58.4</c:v>
                </c:pt>
              </c:numCache>
            </c:numRef>
          </c:xVal>
          <c:yVal>
            <c:numRef>
              <c:f>公会計指標分析・財政指標組合せ分析表!$BP$55:$DC$55</c:f>
              <c:numCache>
                <c:formatCode>#,##0.0;"▲ "#,##0.0</c:formatCode>
                <c:ptCount val="40"/>
                <c:pt idx="0">
                  <c:v>32.799999999999997</c:v>
                </c:pt>
                <c:pt idx="8">
                  <c:v>20.2</c:v>
                </c:pt>
                <c:pt idx="16">
                  <c:v>19</c:v>
                </c:pt>
                <c:pt idx="24">
                  <c:v>15.4</c:v>
                </c:pt>
                <c:pt idx="32">
                  <c:v>14.9</c:v>
                </c:pt>
              </c:numCache>
            </c:numRef>
          </c:yVal>
          <c:smooth val="0"/>
          <c:extLst>
            <c:ext xmlns:c16="http://schemas.microsoft.com/office/drawing/2014/chart" uri="{C3380CC4-5D6E-409C-BE32-E72D297353CC}">
              <c16:uniqueId val="{00000013-3776-45A7-977E-B5530AC7BBAD}"/>
            </c:ext>
          </c:extLst>
        </c:ser>
        <c:dLbls>
          <c:showLegendKey val="0"/>
          <c:showVal val="1"/>
          <c:showCatName val="0"/>
          <c:showSerName val="0"/>
          <c:showPercent val="0"/>
          <c:showBubbleSize val="0"/>
        </c:dLbls>
        <c:axId val="590205984"/>
        <c:axId val="590206376"/>
      </c:scatterChart>
      <c:valAx>
        <c:axId val="590205984"/>
        <c:scaling>
          <c:orientation val="minMax"/>
          <c:max val="59.1"/>
          <c:min val="53.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90206376"/>
        <c:crosses val="autoZero"/>
        <c:crossBetween val="midCat"/>
      </c:valAx>
      <c:valAx>
        <c:axId val="590206376"/>
        <c:scaling>
          <c:orientation val="minMax"/>
          <c:max val="36"/>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902059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{53EB1848-AB9E-451B-B7A4-C319FDE4D470}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E24-4DC5-890D-25D67A811EA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{43B334A8-AA0F-4FB8-9724-0E67B5CC4D15}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E24-4DC5-890D-25D67A811EA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{223F9EA2-826B-4C0C-86D1-343B65D38A33}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E24-4DC5-890D-25D67A811EA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{617D987A-5316-4EA5-9C16-2F627B5F51BD}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E24-4DC5-890D-25D67A811EA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{5F16BD6A-D76D-4C2E-9119-ACE851AB55B8}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E24-4DC5-890D-25D67A811EA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{AE21BBE0-47DB-43C0-8CDF-741F809C867B}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E24-4DC5-890D-25D67A811EA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{3283EBD0-7FE9-4C15-9812-0653D77E556B}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E24-4DC5-890D-25D67A811EA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{A5448D43-1232-4BFB-8A6C-C90DAA931DB5}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E24-4DC5-890D-25D67A811EA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{1A1C1EA0-88D9-4AB4-9DF8-547B06FE3D50}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E24-4DC5-890D-25D67A811EA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9.4</c:v>
                </c:pt>
                <c:pt idx="16">
                  <c:v>9.5</c:v>
                </c:pt>
                <c:pt idx="24">
                  <c:v>8.5</c:v>
                </c:pt>
                <c:pt idx="32">
                  <c:v>7.4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E24-4DC5-890D-25D67A811EA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{DF313411-CF9D-415A-9A03-C06EB11E997E}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E24-4DC5-890D-25D67A811EA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{8699E68C-CA7F-4892-96B7-E80268042D40}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E24-4DC5-890D-25D67A811EA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{E102266D-E5E5-41BC-AB84-23CBC0EDCDF2}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E24-4DC5-890D-25D67A811EA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{3B8385ED-BCE3-40CC-B6C5-A4FC5E4ADBE3}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E24-4DC5-890D-25D67A811EA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{161D78EE-E6EE-40DA-8DCC-9054C6984F7A}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E24-4DC5-890D-25D67A811EA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{E10B0097-6BBC-45C5-ABBA-C1EC6DD1396F}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E24-4DC5-890D-25D67A811EA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{34600342-780B-41AD-812F-F100A4C01BBD}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E24-4DC5-890D-25D67A811EA0}"/>
                </c:ext>
              </c:extLst>
            </c:dLbl>
            <c:dLbl>
              <c:idx val="24"/>
              <c:layout>
                <c:manualLayout>
                  <c:x val="-4.5096530706953748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{E7E75C1E-463A-4D3B-90A0-50426D59FA1D}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E24-4DC5-890D-25D67A811EA0}"/>
                </c:ext>
              </c:extLst>
            </c:dLbl>
            <c:dLbl>
              <c:idx val="32"/>
              <c:layout>
                <c:manualLayout>
                  <c:x val="-1.8171803637232468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{D25AE341-A1BD-4F8C-8926-2503B2B30836}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E24-4DC5-890D-25D67A811EA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c:v>
                </c:pt>
                <c:pt idx="16">
                  <c:v>8.5</c:v>
                </c:pt>
                <c:pt idx="24">
                  <c:v>8.5</c:v>
                </c:pt>
                <c:pt idx="32">
                  <c:v>8.5</c:v>
                </c:pt>
              </c:numCache>
            </c:numRef>
          </c:xVal>
          <c:yVal>
            <c:numRef>
              <c:f>公会計指標分析・財政指標組合せ分析表!$BP$77:$DC$77</c:f>
              <c:numCache>
                <c:formatCode>#,##0.0;"▲ "#,##0.0</c:formatCode>
                <c:ptCount val="40"/>
                <c:pt idx="0">
                  <c:v>32.799999999999997</c:v>
                </c:pt>
                <c:pt idx="8">
                  <c:v>20.2</c:v>
                </c:pt>
                <c:pt idx="16">
                  <c:v>19</c:v>
                </c:pt>
                <c:pt idx="24">
                  <c:v>15.4</c:v>
                </c:pt>
                <c:pt idx="32">
                  <c:v>14.9</c:v>
                </c:pt>
              </c:numCache>
            </c:numRef>
          </c:yVal>
          <c:smooth val="0"/>
          <c:extLst>
            <c:ext xmlns:c16="http://schemas.microsoft.com/office/drawing/2014/chart" uri="{C3380CC4-5D6E-409C-BE32-E72D297353CC}">
              <c16:uniqueId val="{00000013-0E24-4DC5-890D-25D67A811EA0}"/>
            </c:ext>
          </c:extLst>
        </c:ser>
        <c:dLbls>
          <c:showLegendKey val="0"/>
          <c:showVal val="1"/>
          <c:showCatName val="0"/>
          <c:showSerName val="0"/>
          <c:showPercent val="0"/>
          <c:showBubbleSize val="0"/>
        </c:dLbls>
        <c:axId val="753591584"/>
        <c:axId val="753591192"/>
      </c:scatterChart>
      <c:valAx>
        <c:axId val="753591584"/>
        <c:scaling>
          <c:orientation val="minMax"/>
          <c:max val="9.6"/>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53591192"/>
        <c:crosses val="autoZero"/>
        <c:crossBetween val="midCat"/>
      </c:valAx>
      <c:valAx>
        <c:axId val="753591192"/>
        <c:scaling>
          <c:orientation val="minMax"/>
          <c:max val="36"/>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535915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大分県国東市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前年度と比較して、公営企業の元利償還金に対する繰入金がプラス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元利償還金の額がマイナス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百万円、、算入公債費等がマイナス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百万円となったことにより、実質公債費比率の分子はマイナス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百万円となっている。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実質公債費比率は単年度では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カ年平均では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今後、ＣＡＴＶ施設整備事業や広域ごみ処理場建設事業、老朽化した施設の整備等に対する財源としての大規模な起債の発行が予定されることから、実質公債費比率は高い数値で推移することが予想される。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大分県国東市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将来負担比率は、平成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年度より充当可能財源が将来負担額を上回っているため、比率無しとなっている。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過去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年は順調に減少しているが、今後、ＣＡＴＶ施設整備事業や広域ごみ処理場建設事業、老朽化した施設の整備等の必要不可欠な大型事業が予定されており、予断を許さない状況である。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大分県国東市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ふるさと応援寄附金の積立てにより、ふるさと応援基金が</a:t>
          </a:r>
          <a:r>
            <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781</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百万円の増となったため、基金全体でも</a:t>
          </a:r>
          <a:r>
            <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492</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百万円の増となった。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の合併算定替えによる特例措置の適用期限の終了後の財源を確保するため財政調整基金を一定程度確保しながら、老朽化した施設の更新や除却に対応するための公共施設整備基金やＣＡＴＶ施設整備事業や広域ごみ処理場建設事業等の大型事業を実施したことによる地方債の償還に備えるための減債基金の積み立てを行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・ふるさと応援基金：贈られたふるさと応援</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寄附金を活力あるまちづくりの施策を推進するために活用する。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市民の連帯の強化及び地域振興等のための事業に活用する。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公共施設等の整備、改修、更新及び除却に要する経費に活用する。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・地域福祉基金：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長期的な展望に立って地域福祉の充実化を図るため積み立てた基金の運用益を活用する。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過疎地域自立促進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過疎地域自立促進計画に基づく事業</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に活用する。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・ふるさと応援基金：ふるさと応援寄附金の積立て等により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百万円の増、保育料の軽減等の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事業の経費に充当したため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・地域振興基金：運用益の積立て等により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・公共施設整備基金：運用益等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百万円を積み立てたことによる増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、義務教育学校建設事業等に充当したため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・地域福祉基金：積立金の運用益を事業に活用する果実運用型の基金のため増減なし。</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過疎地域自立促進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基金：運用益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の積立てを実施</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・ふるさと応援基金：贈られた寄附金は必要経費を除いた全額を積立てながら、「子育て」や「定住」などの施策の経費に取り崩していく。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・地域振興基金：普通交付税の一本算定に備え一定額を積み立てる。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・公共施設整備基金：公共施設管理計画に基づく施設整備に対応するため必要な額を積み立てる。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・地域福祉基金：今後も地域福祉の向上のため現状を維持していく。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過疎地域自立促進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過疎地域自立促進計画に基づく事業に対応するため必要な額を積み立てる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・決算剰余金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百万円を積み立てたことによる増。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・運用益等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百万円を積み立てたことによる増。</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普通交付税の合併算定替えによる特例措置の縮減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に伴う財源不足等による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取崩しによる減（マイナス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・財政調整基金の残高は、標準財政規模の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以上を維持するように努めることとしている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・運用益等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百万円を積み立てたことによる増加。</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・普通交付税の一本算定による交付減額に備え、地方債償還及び繰上償還の財源として積み立てている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27,682
27,397
318.10
23,806,026
23,237,434
429,552
11,788,810
20,193,801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当市が保有する有形固定資産の老朽化が進み、減価償却率が上昇している状況。</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平成</a:t>
          </a:r>
          <a:r>
            <a:rPr kumimoji="1" lang="en-US" altLang="ja-JP" sz="1100" baseline="0">
              <a:latin typeface="ＭＳ Ｐゴシック" panose="020B0600070205080204" pitchFamily="50" charset="-128"/>
              <a:ea typeface="ＭＳ Ｐゴシック" panose="020B0600070205080204" pitchFamily="50" charset="-128"/>
            </a:rPr>
            <a:t>28</a:t>
          </a:r>
          <a:r>
            <a:rPr kumimoji="1" lang="ja-JP" altLang="en-US" sz="1100" baseline="0">
              <a:latin typeface="ＭＳ Ｐゴシック" panose="020B0600070205080204" pitchFamily="50" charset="-128"/>
              <a:ea typeface="ＭＳ Ｐゴシック" panose="020B0600070205080204" pitchFamily="50" charset="-128"/>
            </a:rPr>
            <a:t>年度末に策定した公共施設総合管理計画において、今後</a:t>
          </a:r>
          <a:r>
            <a:rPr kumimoji="1" lang="en-US" altLang="ja-JP" sz="1100" baseline="0">
              <a:latin typeface="ＭＳ Ｐゴシック" panose="020B0600070205080204" pitchFamily="50" charset="-128"/>
              <a:ea typeface="ＭＳ Ｐゴシック" panose="020B0600070205080204" pitchFamily="50" charset="-128"/>
            </a:rPr>
            <a:t>40</a:t>
          </a:r>
          <a:r>
            <a:rPr kumimoji="1" lang="ja-JP" altLang="en-US" sz="1100" baseline="0">
              <a:latin typeface="ＭＳ Ｐゴシック" panose="020B0600070205080204" pitchFamily="50" charset="-128"/>
              <a:ea typeface="ＭＳ Ｐゴシック" panose="020B0600070205080204" pitchFamily="50" charset="-128"/>
            </a:rPr>
            <a:t>年間で公共施設の延べ床面積総数を</a:t>
          </a:r>
          <a:r>
            <a:rPr kumimoji="1" lang="en-US" altLang="ja-JP" sz="1100" baseline="0">
              <a:latin typeface="ＭＳ Ｐゴシック" panose="020B0600070205080204" pitchFamily="50" charset="-128"/>
              <a:ea typeface="ＭＳ Ｐゴシック" panose="020B0600070205080204" pitchFamily="50" charset="-128"/>
            </a:rPr>
            <a:t>30</a:t>
          </a:r>
          <a:r>
            <a:rPr kumimoji="1" lang="ja-JP" altLang="en-US" sz="1100" baseline="0">
              <a:latin typeface="ＭＳ Ｐゴシック" panose="020B0600070205080204" pitchFamily="50" charset="-128"/>
              <a:ea typeface="ＭＳ Ｐゴシック" panose="020B0600070205080204" pitchFamily="50" charset="-128"/>
            </a:rPr>
            <a:t>％縮減するという目標を掲げている。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これを踏まえて、令和元年度末に公共施設個別管理計画を策定し、施設ごとに今後の方針を定めている。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老朽化した有形固定資産の状態や活用状況を踏まえ、長寿命化や複合化、除却等の対策を計画的に進めていく。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99822</xdr:rowOff>
    </xdr:from>
    <xdr:to>
      <xdr:col>23</xdr:col>
      <xdr:colOff>85090</xdr:colOff>
      <xdr:row>35</xdr:row>
      <xdr:rowOff>11557</xdr:rowOff>
    </xdr:to>
    <xdr:cxnSp macro="">
      <xdr:nvCxnSpPr>
        <xdr:cNvPr id="73" name="直線コネクタ 72"/>
        <xdr:cNvCxnSpPr/>
      </xdr:nvCxnSpPr>
      <xdr:spPr>
        <a:xfrm flipV="1">
          <a:off x="4760595" y="5671947"/>
          <a:ext cx="1270" cy="1111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74" name="有形固定資産減価償却率最小値テキスト"/>
        <xdr:cNvSpPr txBox="1"/>
      </xdr:nvSpPr>
      <xdr:spPr>
        <a:xfrm>
          <a:off x="4813300" y="678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75" name="直線コネクタ 74"/>
        <xdr:cNvCxnSpPr/>
      </xdr:nvCxnSpPr>
      <xdr:spPr>
        <a:xfrm>
          <a:off x="46736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46499</xdr:rowOff>
    </xdr:from>
    <xdr:ext cx="405111" cy="259045"/>
    <xdr:sp macro="" textlink="">
      <xdr:nvSpPr>
        <xdr:cNvPr id="76" name="有形固定資産減価償却率最大値テキスト"/>
        <xdr:cNvSpPr txBox="1"/>
      </xdr:nvSpPr>
      <xdr:spPr>
        <a:xfrm>
          <a:off x="4813300" y="5447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99822</xdr:rowOff>
    </xdr:from>
    <xdr:to>
      <xdr:col>23</xdr:col>
      <xdr:colOff>174625</xdr:colOff>
      <xdr:row>28</xdr:row>
      <xdr:rowOff>99822</xdr:rowOff>
    </xdr:to>
    <xdr:cxnSp macro="">
      <xdr:nvCxnSpPr>
        <xdr:cNvPr id="77" name="直線コネクタ 76"/>
        <xdr:cNvCxnSpPr/>
      </xdr:nvCxnSpPr>
      <xdr:spPr>
        <a:xfrm>
          <a:off x="4673600" y="567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99458</xdr:rowOff>
    </xdr:from>
    <xdr:ext cx="405111" cy="259045"/>
    <xdr:sp macro="" textlink="">
      <xdr:nvSpPr>
        <xdr:cNvPr id="78" name="有形固定資産減価償却率平均値テキスト"/>
        <xdr:cNvSpPr txBox="1"/>
      </xdr:nvSpPr>
      <xdr:spPr>
        <a:xfrm>
          <a:off x="4813300" y="6014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79" name="フローチャート: 判断 78"/>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57150</xdr:rowOff>
    </xdr:from>
    <xdr:to>
      <xdr:col>19</xdr:col>
      <xdr:colOff>187325</xdr:colOff>
      <xdr:row>31</xdr:row>
      <xdr:rowOff>158750</xdr:rowOff>
    </xdr:to>
    <xdr:sp macro="" textlink="">
      <xdr:nvSpPr>
        <xdr:cNvPr id="80" name="フローチャート: 判断 79"/>
        <xdr:cNvSpPr/>
      </xdr:nvSpPr>
      <xdr:spPr>
        <a:xfrm>
          <a:off x="4000500" y="614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26924</xdr:rowOff>
    </xdr:from>
    <xdr:to>
      <xdr:col>15</xdr:col>
      <xdr:colOff>187325</xdr:colOff>
      <xdr:row>31</xdr:row>
      <xdr:rowOff>128524</xdr:rowOff>
    </xdr:to>
    <xdr:sp macro="" textlink="">
      <xdr:nvSpPr>
        <xdr:cNvPr id="81" name="フローチャート: 判断 80"/>
        <xdr:cNvSpPr/>
      </xdr:nvSpPr>
      <xdr:spPr>
        <a:xfrm>
          <a:off x="3238500" y="611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144399</xdr:rowOff>
    </xdr:from>
    <xdr:to>
      <xdr:col>11</xdr:col>
      <xdr:colOff>187325</xdr:colOff>
      <xdr:row>31</xdr:row>
      <xdr:rowOff>74549</xdr:rowOff>
    </xdr:to>
    <xdr:sp macro="" textlink="">
      <xdr:nvSpPr>
        <xdr:cNvPr id="82" name="フローチャート: 判断 81"/>
        <xdr:cNvSpPr/>
      </xdr:nvSpPr>
      <xdr:spPr>
        <a:xfrm>
          <a:off x="2476500" y="605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80899</xdr:rowOff>
    </xdr:from>
    <xdr:to>
      <xdr:col>7</xdr:col>
      <xdr:colOff>187325</xdr:colOff>
      <xdr:row>32</xdr:row>
      <xdr:rowOff>11049</xdr:rowOff>
    </xdr:to>
    <xdr:sp macro="" textlink="">
      <xdr:nvSpPr>
        <xdr:cNvPr id="83" name="フローチャート: 判断 82"/>
        <xdr:cNvSpPr/>
      </xdr:nvSpPr>
      <xdr:spPr>
        <a:xfrm>
          <a:off x="1714500" y="616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105918</xdr:rowOff>
    </xdr:from>
    <xdr:to>
      <xdr:col>23</xdr:col>
      <xdr:colOff>136525</xdr:colOff>
      <xdr:row>33</xdr:row>
      <xdr:rowOff>36068</xdr:rowOff>
    </xdr:to>
    <xdr:sp macro="" textlink="">
      <xdr:nvSpPr>
        <xdr:cNvPr id="89" name="楕円 88"/>
        <xdr:cNvSpPr/>
      </xdr:nvSpPr>
      <xdr:spPr>
        <a:xfrm>
          <a:off x="4711700" y="63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84345</xdr:rowOff>
    </xdr:from>
    <xdr:ext cx="405111" cy="259045"/>
    <xdr:sp macro="" textlink="">
      <xdr:nvSpPr>
        <xdr:cNvPr id="90" name="有形固定資産減価償却率該当値テキスト"/>
        <xdr:cNvSpPr txBox="1"/>
      </xdr:nvSpPr>
      <xdr:spPr>
        <a:xfrm>
          <a:off x="4813300" y="6342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86487</xdr:rowOff>
    </xdr:from>
    <xdr:to>
      <xdr:col>19</xdr:col>
      <xdr:colOff>187325</xdr:colOff>
      <xdr:row>33</xdr:row>
      <xdr:rowOff>16637</xdr:rowOff>
    </xdr:to>
    <xdr:sp macro="" textlink="">
      <xdr:nvSpPr>
        <xdr:cNvPr id="91" name="楕円 90"/>
        <xdr:cNvSpPr/>
      </xdr:nvSpPr>
      <xdr:spPr>
        <a:xfrm>
          <a:off x="40005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137287</xdr:rowOff>
    </xdr:from>
    <xdr:to>
      <xdr:col>23</xdr:col>
      <xdr:colOff>85725</xdr:colOff>
      <xdr:row>32</xdr:row>
      <xdr:rowOff>156718</xdr:rowOff>
    </xdr:to>
    <xdr:cxnSp macro="">
      <xdr:nvCxnSpPr>
        <xdr:cNvPr id="92" name="直線コネクタ 91"/>
        <xdr:cNvCxnSpPr/>
      </xdr:nvCxnSpPr>
      <xdr:spPr>
        <a:xfrm>
          <a:off x="4051300" y="6395212"/>
          <a:ext cx="711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51943</xdr:rowOff>
    </xdr:from>
    <xdr:to>
      <xdr:col>15</xdr:col>
      <xdr:colOff>187325</xdr:colOff>
      <xdr:row>32</xdr:row>
      <xdr:rowOff>153543</xdr:rowOff>
    </xdr:to>
    <xdr:sp macro="" textlink="">
      <xdr:nvSpPr>
        <xdr:cNvPr id="93" name="楕円 92"/>
        <xdr:cNvSpPr/>
      </xdr:nvSpPr>
      <xdr:spPr>
        <a:xfrm>
          <a:off x="3238500" y="630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102743</xdr:rowOff>
    </xdr:from>
    <xdr:to>
      <xdr:col>19</xdr:col>
      <xdr:colOff>136525</xdr:colOff>
      <xdr:row>32</xdr:row>
      <xdr:rowOff>137287</xdr:rowOff>
    </xdr:to>
    <xdr:cxnSp macro="">
      <xdr:nvCxnSpPr>
        <xdr:cNvPr id="94" name="直線コネクタ 93"/>
        <xdr:cNvCxnSpPr/>
      </xdr:nvCxnSpPr>
      <xdr:spPr>
        <a:xfrm>
          <a:off x="3289300" y="6360668"/>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19558</xdr:rowOff>
    </xdr:from>
    <xdr:to>
      <xdr:col>11</xdr:col>
      <xdr:colOff>187325</xdr:colOff>
      <xdr:row>32</xdr:row>
      <xdr:rowOff>121158</xdr:rowOff>
    </xdr:to>
    <xdr:sp macro="" textlink="">
      <xdr:nvSpPr>
        <xdr:cNvPr id="95" name="楕円 94"/>
        <xdr:cNvSpPr/>
      </xdr:nvSpPr>
      <xdr:spPr>
        <a:xfrm>
          <a:off x="2476500" y="627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70358</xdr:rowOff>
    </xdr:from>
    <xdr:to>
      <xdr:col>15</xdr:col>
      <xdr:colOff>136525</xdr:colOff>
      <xdr:row>32</xdr:row>
      <xdr:rowOff>102743</xdr:rowOff>
    </xdr:to>
    <xdr:cxnSp macro="">
      <xdr:nvCxnSpPr>
        <xdr:cNvPr id="96" name="直線コネクタ 95"/>
        <xdr:cNvCxnSpPr/>
      </xdr:nvCxnSpPr>
      <xdr:spPr>
        <a:xfrm>
          <a:off x="2527300" y="6328283"/>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154305</xdr:rowOff>
    </xdr:from>
    <xdr:to>
      <xdr:col>7</xdr:col>
      <xdr:colOff>187325</xdr:colOff>
      <xdr:row>32</xdr:row>
      <xdr:rowOff>84455</xdr:rowOff>
    </xdr:to>
    <xdr:sp macro="" textlink="">
      <xdr:nvSpPr>
        <xdr:cNvPr id="97" name="楕円 96"/>
        <xdr:cNvSpPr/>
      </xdr:nvSpPr>
      <xdr:spPr>
        <a:xfrm>
          <a:off x="1714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33655</xdr:rowOff>
    </xdr:from>
    <xdr:to>
      <xdr:col>11</xdr:col>
      <xdr:colOff>136525</xdr:colOff>
      <xdr:row>32</xdr:row>
      <xdr:rowOff>70358</xdr:rowOff>
    </xdr:to>
    <xdr:cxnSp macro="">
      <xdr:nvCxnSpPr>
        <xdr:cNvPr id="98" name="直線コネクタ 97"/>
        <xdr:cNvCxnSpPr/>
      </xdr:nvCxnSpPr>
      <xdr:spPr>
        <a:xfrm>
          <a:off x="1765300" y="6291580"/>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3827</xdr:rowOff>
    </xdr:from>
    <xdr:ext cx="405111" cy="259045"/>
    <xdr:sp macro="" textlink="">
      <xdr:nvSpPr>
        <xdr:cNvPr id="99" name="n_1aveValue有形固定資産減価償却率"/>
        <xdr:cNvSpPr txBox="1"/>
      </xdr:nvSpPr>
      <xdr:spPr>
        <a:xfrm>
          <a:off x="3836044" y="5918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145051</xdr:rowOff>
    </xdr:from>
    <xdr:ext cx="405111" cy="259045"/>
    <xdr:sp macro="" textlink="">
      <xdr:nvSpPr>
        <xdr:cNvPr id="100" name="n_2aveValue有形固定資産減価償却率"/>
        <xdr:cNvSpPr txBox="1"/>
      </xdr:nvSpPr>
      <xdr:spPr>
        <a:xfrm>
          <a:off x="3086744" y="5888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91076</xdr:rowOff>
    </xdr:from>
    <xdr:ext cx="405111" cy="259045"/>
    <xdr:sp macro="" textlink="">
      <xdr:nvSpPr>
        <xdr:cNvPr id="101" name="n_3aveValue有形固定資産減価償却率"/>
        <xdr:cNvSpPr txBox="1"/>
      </xdr:nvSpPr>
      <xdr:spPr>
        <a:xfrm>
          <a:off x="2324744" y="5834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27576</xdr:rowOff>
    </xdr:from>
    <xdr:ext cx="405111" cy="259045"/>
    <xdr:sp macro="" textlink="">
      <xdr:nvSpPr>
        <xdr:cNvPr id="102" name="n_4aveValue有形固定資産減価償却率"/>
        <xdr:cNvSpPr txBox="1"/>
      </xdr:nvSpPr>
      <xdr:spPr>
        <a:xfrm>
          <a:off x="1562744" y="5942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7764</xdr:rowOff>
    </xdr:from>
    <xdr:ext cx="405111" cy="259045"/>
    <xdr:sp macro="" textlink="">
      <xdr:nvSpPr>
        <xdr:cNvPr id="103" name="n_1mainValue有形固定資産減価償却率"/>
        <xdr:cNvSpPr txBox="1"/>
      </xdr:nvSpPr>
      <xdr:spPr>
        <a:xfrm>
          <a:off x="3836044" y="6437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144670</xdr:rowOff>
    </xdr:from>
    <xdr:ext cx="405111" cy="259045"/>
    <xdr:sp macro="" textlink="">
      <xdr:nvSpPr>
        <xdr:cNvPr id="104" name="n_2mainValue有形固定資産減価償却率"/>
        <xdr:cNvSpPr txBox="1"/>
      </xdr:nvSpPr>
      <xdr:spPr>
        <a:xfrm>
          <a:off x="3086744" y="640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112285</xdr:rowOff>
    </xdr:from>
    <xdr:ext cx="405111" cy="259045"/>
    <xdr:sp macro="" textlink="">
      <xdr:nvSpPr>
        <xdr:cNvPr id="105" name="n_3mainValue有形固定資産減価償却率"/>
        <xdr:cNvSpPr txBox="1"/>
      </xdr:nvSpPr>
      <xdr:spPr>
        <a:xfrm>
          <a:off x="2324744" y="63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75582</xdr:rowOff>
    </xdr:from>
    <xdr:ext cx="405111" cy="259045"/>
    <xdr:sp macro="" textlink="">
      <xdr:nvSpPr>
        <xdr:cNvPr id="106" name="n_4mainValue有形固定資産減価償却率"/>
        <xdr:cNvSpPr txBox="1"/>
      </xdr:nvSpPr>
      <xdr:spPr>
        <a:xfrm>
          <a:off x="15627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ついては、当市は類似団体と比較して低い水準ではあるが、今後、広域ごみ処理場の建設、ケーブルテレビ施設整備、老朽化した公共施設（特に、学校、道路・橋梁・トンネル等）の更新（長寿命化）等に伴う大規模な起債の発行により、地方債残高の増加が見込まれており、上昇していく見通しとな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148978</xdr:rowOff>
    </xdr:from>
    <xdr:to>
      <xdr:col>76</xdr:col>
      <xdr:colOff>21589</xdr:colOff>
      <xdr:row>35</xdr:row>
      <xdr:rowOff>50779</xdr:rowOff>
    </xdr:to>
    <xdr:cxnSp macro="">
      <xdr:nvCxnSpPr>
        <xdr:cNvPr id="135" name="直線コネクタ 134"/>
        <xdr:cNvCxnSpPr/>
      </xdr:nvCxnSpPr>
      <xdr:spPr>
        <a:xfrm flipV="1">
          <a:off x="14793595" y="5378203"/>
          <a:ext cx="1269" cy="144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54606</xdr:rowOff>
    </xdr:from>
    <xdr:ext cx="560923" cy="259045"/>
    <xdr:sp macro="" textlink="">
      <xdr:nvSpPr>
        <xdr:cNvPr id="136" name="債務償還比率最小値テキスト"/>
        <xdr:cNvSpPr txBox="1"/>
      </xdr:nvSpPr>
      <xdr:spPr>
        <a:xfrm>
          <a:off x="14846300" y="68268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50779</xdr:rowOff>
    </xdr:from>
    <xdr:to>
      <xdr:col>76</xdr:col>
      <xdr:colOff>111125</xdr:colOff>
      <xdr:row>35</xdr:row>
      <xdr:rowOff>50779</xdr:rowOff>
    </xdr:to>
    <xdr:cxnSp macro="">
      <xdr:nvCxnSpPr>
        <xdr:cNvPr id="137" name="直線コネクタ 136"/>
        <xdr:cNvCxnSpPr/>
      </xdr:nvCxnSpPr>
      <xdr:spPr>
        <a:xfrm>
          <a:off x="14706600" y="6823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95655</xdr:rowOff>
    </xdr:from>
    <xdr:ext cx="405111" cy="259045"/>
    <xdr:sp macro="" textlink="">
      <xdr:nvSpPr>
        <xdr:cNvPr id="138" name="債務償還比率最大値テキスト"/>
        <xdr:cNvSpPr txBox="1"/>
      </xdr:nvSpPr>
      <xdr:spPr>
        <a:xfrm>
          <a:off x="14846300" y="515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148978</xdr:rowOff>
    </xdr:from>
    <xdr:to>
      <xdr:col>76</xdr:col>
      <xdr:colOff>111125</xdr:colOff>
      <xdr:row>26</xdr:row>
      <xdr:rowOff>148978</xdr:rowOff>
    </xdr:to>
    <xdr:cxnSp macro="">
      <xdr:nvCxnSpPr>
        <xdr:cNvPr id="139" name="直線コネクタ 138"/>
        <xdr:cNvCxnSpPr/>
      </xdr:nvCxnSpPr>
      <xdr:spPr>
        <a:xfrm>
          <a:off x="14706600" y="537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53858</xdr:rowOff>
    </xdr:from>
    <xdr:ext cx="469744" cy="259045"/>
    <xdr:sp macro="" textlink="">
      <xdr:nvSpPr>
        <xdr:cNvPr id="140" name="債務償還比率平均値テキスト"/>
        <xdr:cNvSpPr txBox="1"/>
      </xdr:nvSpPr>
      <xdr:spPr>
        <a:xfrm>
          <a:off x="14846300" y="596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75431</xdr:rowOff>
    </xdr:from>
    <xdr:to>
      <xdr:col>76</xdr:col>
      <xdr:colOff>73025</xdr:colOff>
      <xdr:row>31</xdr:row>
      <xdr:rowOff>5581</xdr:rowOff>
    </xdr:to>
    <xdr:sp macro="" textlink="">
      <xdr:nvSpPr>
        <xdr:cNvPr id="141" name="フローチャート: 判断 140"/>
        <xdr:cNvSpPr/>
      </xdr:nvSpPr>
      <xdr:spPr>
        <a:xfrm>
          <a:off x="14744700" y="599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48923</xdr:rowOff>
    </xdr:from>
    <xdr:to>
      <xdr:col>72</xdr:col>
      <xdr:colOff>123825</xdr:colOff>
      <xdr:row>30</xdr:row>
      <xdr:rowOff>150523</xdr:rowOff>
    </xdr:to>
    <xdr:sp macro="" textlink="">
      <xdr:nvSpPr>
        <xdr:cNvPr id="142" name="フローチャート: 判断 141"/>
        <xdr:cNvSpPr/>
      </xdr:nvSpPr>
      <xdr:spPr>
        <a:xfrm>
          <a:off x="14033500" y="596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32731</xdr:rowOff>
    </xdr:from>
    <xdr:to>
      <xdr:col>68</xdr:col>
      <xdr:colOff>123825</xdr:colOff>
      <xdr:row>30</xdr:row>
      <xdr:rowOff>134331</xdr:rowOff>
    </xdr:to>
    <xdr:sp macro="" textlink="">
      <xdr:nvSpPr>
        <xdr:cNvPr id="143" name="フローチャート: 判断 142"/>
        <xdr:cNvSpPr/>
      </xdr:nvSpPr>
      <xdr:spPr>
        <a:xfrm>
          <a:off x="13271500" y="59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16058</xdr:rowOff>
    </xdr:from>
    <xdr:to>
      <xdr:col>64</xdr:col>
      <xdr:colOff>123825</xdr:colOff>
      <xdr:row>30</xdr:row>
      <xdr:rowOff>117658</xdr:rowOff>
    </xdr:to>
    <xdr:sp macro="" textlink="">
      <xdr:nvSpPr>
        <xdr:cNvPr id="144" name="フローチャート: 判断 143"/>
        <xdr:cNvSpPr/>
      </xdr:nvSpPr>
      <xdr:spPr>
        <a:xfrm>
          <a:off x="12509500" y="59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21936</xdr:rowOff>
    </xdr:from>
    <xdr:to>
      <xdr:col>60</xdr:col>
      <xdr:colOff>123825</xdr:colOff>
      <xdr:row>30</xdr:row>
      <xdr:rowOff>123536</xdr:rowOff>
    </xdr:to>
    <xdr:sp macro="" textlink="">
      <xdr:nvSpPr>
        <xdr:cNvPr id="145" name="フローチャート: 判断 144"/>
        <xdr:cNvSpPr/>
      </xdr:nvSpPr>
      <xdr:spPr>
        <a:xfrm>
          <a:off x="11747500" y="593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149726</xdr:rowOff>
    </xdr:from>
    <xdr:to>
      <xdr:col>76</xdr:col>
      <xdr:colOff>73025</xdr:colOff>
      <xdr:row>30</xdr:row>
      <xdr:rowOff>79876</xdr:rowOff>
    </xdr:to>
    <xdr:sp macro="" textlink="">
      <xdr:nvSpPr>
        <xdr:cNvPr id="151" name="楕円 150"/>
        <xdr:cNvSpPr/>
      </xdr:nvSpPr>
      <xdr:spPr>
        <a:xfrm>
          <a:off x="14744700" y="589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1153</xdr:rowOff>
    </xdr:from>
    <xdr:ext cx="469744" cy="259045"/>
    <xdr:sp macro="" textlink="">
      <xdr:nvSpPr>
        <xdr:cNvPr id="152" name="債務償還比率該当値テキスト"/>
        <xdr:cNvSpPr txBox="1"/>
      </xdr:nvSpPr>
      <xdr:spPr>
        <a:xfrm>
          <a:off x="14846300" y="574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108345</xdr:rowOff>
    </xdr:from>
    <xdr:to>
      <xdr:col>72</xdr:col>
      <xdr:colOff>123825</xdr:colOff>
      <xdr:row>30</xdr:row>
      <xdr:rowOff>38495</xdr:rowOff>
    </xdr:to>
    <xdr:sp macro="" textlink="">
      <xdr:nvSpPr>
        <xdr:cNvPr id="153" name="楕円 152"/>
        <xdr:cNvSpPr/>
      </xdr:nvSpPr>
      <xdr:spPr>
        <a:xfrm>
          <a:off x="14033500" y="585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159145</xdr:rowOff>
    </xdr:from>
    <xdr:to>
      <xdr:col>76</xdr:col>
      <xdr:colOff>22225</xdr:colOff>
      <xdr:row>30</xdr:row>
      <xdr:rowOff>29076</xdr:rowOff>
    </xdr:to>
    <xdr:cxnSp macro="">
      <xdr:nvCxnSpPr>
        <xdr:cNvPr id="154" name="直線コネクタ 153"/>
        <xdr:cNvCxnSpPr/>
      </xdr:nvCxnSpPr>
      <xdr:spPr>
        <a:xfrm>
          <a:off x="14084300" y="5902720"/>
          <a:ext cx="711200" cy="4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79318</xdr:rowOff>
    </xdr:from>
    <xdr:to>
      <xdr:col>68</xdr:col>
      <xdr:colOff>123825</xdr:colOff>
      <xdr:row>30</xdr:row>
      <xdr:rowOff>9468</xdr:rowOff>
    </xdr:to>
    <xdr:sp macro="" textlink="">
      <xdr:nvSpPr>
        <xdr:cNvPr id="155" name="楕円 154"/>
        <xdr:cNvSpPr/>
      </xdr:nvSpPr>
      <xdr:spPr>
        <a:xfrm>
          <a:off x="13271500" y="582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130118</xdr:rowOff>
    </xdr:from>
    <xdr:to>
      <xdr:col>72</xdr:col>
      <xdr:colOff>73025</xdr:colOff>
      <xdr:row>29</xdr:row>
      <xdr:rowOff>159145</xdr:rowOff>
    </xdr:to>
    <xdr:cxnSp macro="">
      <xdr:nvCxnSpPr>
        <xdr:cNvPr id="156" name="直線コネクタ 155"/>
        <xdr:cNvCxnSpPr/>
      </xdr:nvCxnSpPr>
      <xdr:spPr>
        <a:xfrm>
          <a:off x="13322300" y="5873693"/>
          <a:ext cx="762000" cy="2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130415</xdr:rowOff>
    </xdr:from>
    <xdr:to>
      <xdr:col>64</xdr:col>
      <xdr:colOff>123825</xdr:colOff>
      <xdr:row>30</xdr:row>
      <xdr:rowOff>60565</xdr:rowOff>
    </xdr:to>
    <xdr:sp macro="" textlink="">
      <xdr:nvSpPr>
        <xdr:cNvPr id="157" name="楕円 156"/>
        <xdr:cNvSpPr/>
      </xdr:nvSpPr>
      <xdr:spPr>
        <a:xfrm>
          <a:off x="12509500" y="5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130118</xdr:rowOff>
    </xdr:from>
    <xdr:to>
      <xdr:col>68</xdr:col>
      <xdr:colOff>73025</xdr:colOff>
      <xdr:row>30</xdr:row>
      <xdr:rowOff>9765</xdr:rowOff>
    </xdr:to>
    <xdr:cxnSp macro="">
      <xdr:nvCxnSpPr>
        <xdr:cNvPr id="158" name="直線コネクタ 157"/>
        <xdr:cNvCxnSpPr/>
      </xdr:nvCxnSpPr>
      <xdr:spPr>
        <a:xfrm flipV="1">
          <a:off x="12560300" y="5873693"/>
          <a:ext cx="762000" cy="5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116262</xdr:rowOff>
    </xdr:from>
    <xdr:to>
      <xdr:col>60</xdr:col>
      <xdr:colOff>123825</xdr:colOff>
      <xdr:row>30</xdr:row>
      <xdr:rowOff>46412</xdr:rowOff>
    </xdr:to>
    <xdr:sp macro="" textlink="">
      <xdr:nvSpPr>
        <xdr:cNvPr id="159" name="楕円 158"/>
        <xdr:cNvSpPr/>
      </xdr:nvSpPr>
      <xdr:spPr>
        <a:xfrm>
          <a:off x="11747500" y="585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167062</xdr:rowOff>
    </xdr:from>
    <xdr:to>
      <xdr:col>64</xdr:col>
      <xdr:colOff>73025</xdr:colOff>
      <xdr:row>30</xdr:row>
      <xdr:rowOff>9765</xdr:rowOff>
    </xdr:to>
    <xdr:cxnSp macro="">
      <xdr:nvCxnSpPr>
        <xdr:cNvPr id="160" name="直線コネクタ 159"/>
        <xdr:cNvCxnSpPr/>
      </xdr:nvCxnSpPr>
      <xdr:spPr>
        <a:xfrm>
          <a:off x="11798300" y="5910637"/>
          <a:ext cx="762000" cy="1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141650</xdr:rowOff>
    </xdr:from>
    <xdr:ext cx="469744" cy="259045"/>
    <xdr:sp macro="" textlink="">
      <xdr:nvSpPr>
        <xdr:cNvPr id="161" name="n_1aveValue債務償還比率"/>
        <xdr:cNvSpPr txBox="1"/>
      </xdr:nvSpPr>
      <xdr:spPr>
        <a:xfrm>
          <a:off x="13836727" y="6056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125458</xdr:rowOff>
    </xdr:from>
    <xdr:ext cx="469744" cy="259045"/>
    <xdr:sp macro="" textlink="">
      <xdr:nvSpPr>
        <xdr:cNvPr id="162" name="n_2aveValue債務償還比率"/>
        <xdr:cNvSpPr txBox="1"/>
      </xdr:nvSpPr>
      <xdr:spPr>
        <a:xfrm>
          <a:off x="13087427" y="604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108785</xdr:rowOff>
    </xdr:from>
    <xdr:ext cx="469744" cy="259045"/>
    <xdr:sp macro="" textlink="">
      <xdr:nvSpPr>
        <xdr:cNvPr id="163" name="n_3aveValue債務償還比率"/>
        <xdr:cNvSpPr txBox="1"/>
      </xdr:nvSpPr>
      <xdr:spPr>
        <a:xfrm>
          <a:off x="12325427" y="602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114663</xdr:rowOff>
    </xdr:from>
    <xdr:ext cx="469744" cy="259045"/>
    <xdr:sp macro="" textlink="">
      <xdr:nvSpPr>
        <xdr:cNvPr id="164" name="n_4aveValue債務償還比率"/>
        <xdr:cNvSpPr txBox="1"/>
      </xdr:nvSpPr>
      <xdr:spPr>
        <a:xfrm>
          <a:off x="11563427" y="602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55022</xdr:rowOff>
    </xdr:from>
    <xdr:ext cx="469744" cy="259045"/>
    <xdr:sp macro="" textlink="">
      <xdr:nvSpPr>
        <xdr:cNvPr id="165" name="n_1mainValue債務償還比率"/>
        <xdr:cNvSpPr txBox="1"/>
      </xdr:nvSpPr>
      <xdr:spPr>
        <a:xfrm>
          <a:off x="13836727" y="562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25995</xdr:rowOff>
    </xdr:from>
    <xdr:ext cx="469744" cy="259045"/>
    <xdr:sp macro="" textlink="">
      <xdr:nvSpPr>
        <xdr:cNvPr id="166" name="n_2mainValue債務償還比率"/>
        <xdr:cNvSpPr txBox="1"/>
      </xdr:nvSpPr>
      <xdr:spPr>
        <a:xfrm>
          <a:off x="13087427" y="55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77092</xdr:rowOff>
    </xdr:from>
    <xdr:ext cx="469744" cy="259045"/>
    <xdr:sp macro="" textlink="">
      <xdr:nvSpPr>
        <xdr:cNvPr id="167" name="n_3mainValue債務償還比率"/>
        <xdr:cNvSpPr txBox="1"/>
      </xdr:nvSpPr>
      <xdr:spPr>
        <a:xfrm>
          <a:off x="12325427" y="5649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62939</xdr:rowOff>
    </xdr:from>
    <xdr:ext cx="469744" cy="259045"/>
    <xdr:sp macro="" textlink="">
      <xdr:nvSpPr>
        <xdr:cNvPr id="168" name="n_4mainValue債務償還比率"/>
        <xdr:cNvSpPr txBox="1"/>
      </xdr:nvSpPr>
      <xdr:spPr>
        <a:xfrm>
          <a:off x="11563427" y="563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27,682
27,397
318.10
23,806,026
23,237,434
429,552
11,788,810
20,193,801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0</xdr:rowOff>
    </xdr:from>
    <xdr:to>
      <xdr:col>24</xdr:col>
      <xdr:colOff>62865</xdr:colOff>
      <xdr:row>41</xdr:row>
      <xdr:rowOff>74295</xdr:rowOff>
    </xdr:to>
    <xdr:cxnSp macro="">
      <xdr:nvCxnSpPr>
        <xdr:cNvPr id="57" name="直線コネクタ 56"/>
        <xdr:cNvCxnSpPr/>
      </xdr:nvCxnSpPr>
      <xdr:spPr>
        <a:xfrm flipV="1">
          <a:off x="4634865" y="582930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78122</xdr:rowOff>
    </xdr:from>
    <xdr:ext cx="405111" cy="259045"/>
    <xdr:sp macro="" textlink="">
      <xdr:nvSpPr>
        <xdr:cNvPr id="58" name="【道路】&#10;有形固定資産減価償却率最小値テキスト"/>
        <xdr:cNvSpPr txBox="1"/>
      </xdr:nvSpPr>
      <xdr:spPr>
        <a:xfrm>
          <a:off x="4673600"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74295</xdr:rowOff>
    </xdr:from>
    <xdr:to>
      <xdr:col>24</xdr:col>
      <xdr:colOff>152400</xdr:colOff>
      <xdr:row>41</xdr:row>
      <xdr:rowOff>74295</xdr:rowOff>
    </xdr:to>
    <xdr:cxnSp macro="">
      <xdr:nvCxnSpPr>
        <xdr:cNvPr id="59" name="直線コネクタ 58"/>
        <xdr:cNvCxnSpPr/>
      </xdr:nvCxnSpPr>
      <xdr:spPr>
        <a:xfrm>
          <a:off x="4546600" y="710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118127</xdr:rowOff>
    </xdr:from>
    <xdr:ext cx="405111" cy="259045"/>
    <xdr:sp macro="" textlink="">
      <xdr:nvSpPr>
        <xdr:cNvPr id="60" name="【道路】&#10;有形固定資産減価償却率最大値テキスト"/>
        <xdr:cNvSpPr txBox="1"/>
      </xdr:nvSpPr>
      <xdr:spPr>
        <a:xfrm>
          <a:off x="4673600" y="56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0</xdr:rowOff>
    </xdr:from>
    <xdr:to>
      <xdr:col>24</xdr:col>
      <xdr:colOff>152400</xdr:colOff>
      <xdr:row>34</xdr:row>
      <xdr:rowOff>0</xdr:rowOff>
    </xdr:to>
    <xdr:cxnSp macro="">
      <xdr:nvCxnSpPr>
        <xdr:cNvPr id="61" name="直線コネクタ 60"/>
        <xdr:cNvCxnSpPr/>
      </xdr:nvCxnSpPr>
      <xdr:spPr>
        <a:xfrm>
          <a:off x="4546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65422</xdr:rowOff>
    </xdr:from>
    <xdr:ext cx="405111" cy="259045"/>
    <xdr:sp macro="" textlink="">
      <xdr:nvSpPr>
        <xdr:cNvPr id="62" name="【道路】&#10;有形固定資産減価償却率平均値テキスト"/>
        <xdr:cNvSpPr txBox="1"/>
      </xdr:nvSpPr>
      <xdr:spPr>
        <a:xfrm>
          <a:off x="4673600" y="623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42545</xdr:rowOff>
    </xdr:from>
    <xdr:to>
      <xdr:col>24</xdr:col>
      <xdr:colOff>114300</xdr:colOff>
      <xdr:row>37</xdr:row>
      <xdr:rowOff>144145</xdr:rowOff>
    </xdr:to>
    <xdr:sp macro="" textlink="">
      <xdr:nvSpPr>
        <xdr:cNvPr id="63" name="フローチャート: 判断 62"/>
        <xdr:cNvSpPr/>
      </xdr:nvSpPr>
      <xdr:spPr>
        <a:xfrm>
          <a:off x="45847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4445</xdr:rowOff>
    </xdr:from>
    <xdr:to>
      <xdr:col>20</xdr:col>
      <xdr:colOff>38100</xdr:colOff>
      <xdr:row>37</xdr:row>
      <xdr:rowOff>106045</xdr:rowOff>
    </xdr:to>
    <xdr:sp macro="" textlink="">
      <xdr:nvSpPr>
        <xdr:cNvPr id="64" name="フローチャート: 判断 63"/>
        <xdr:cNvSpPr/>
      </xdr:nvSpPr>
      <xdr:spPr>
        <a:xfrm>
          <a:off x="3746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135890</xdr:rowOff>
    </xdr:from>
    <xdr:to>
      <xdr:col>15</xdr:col>
      <xdr:colOff>101600</xdr:colOff>
      <xdr:row>37</xdr:row>
      <xdr:rowOff>66040</xdr:rowOff>
    </xdr:to>
    <xdr:sp macro="" textlink="">
      <xdr:nvSpPr>
        <xdr:cNvPr id="65" name="フローチャート: 判断 64"/>
        <xdr:cNvSpPr/>
      </xdr:nvSpPr>
      <xdr:spPr>
        <a:xfrm>
          <a:off x="2857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99695</xdr:rowOff>
    </xdr:from>
    <xdr:to>
      <xdr:col>10</xdr:col>
      <xdr:colOff>165100</xdr:colOff>
      <xdr:row>37</xdr:row>
      <xdr:rowOff>29845</xdr:rowOff>
    </xdr:to>
    <xdr:sp macro="" textlink="">
      <xdr:nvSpPr>
        <xdr:cNvPr id="66" name="フローチャート: 判断 65"/>
        <xdr:cNvSpPr/>
      </xdr:nvSpPr>
      <xdr:spPr>
        <a:xfrm>
          <a:off x="1968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55880</xdr:rowOff>
    </xdr:from>
    <xdr:to>
      <xdr:col>24</xdr:col>
      <xdr:colOff>114300</xdr:colOff>
      <xdr:row>38</xdr:row>
      <xdr:rowOff>157480</xdr:rowOff>
    </xdr:to>
    <xdr:sp macro="" textlink="">
      <xdr:nvSpPr>
        <xdr:cNvPr id="73" name="楕円 72"/>
        <xdr:cNvSpPr/>
      </xdr:nvSpPr>
      <xdr:spPr>
        <a:xfrm>
          <a:off x="45847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34307</xdr:rowOff>
    </xdr:from>
    <xdr:ext cx="405111" cy="259045"/>
    <xdr:sp macro="" textlink="">
      <xdr:nvSpPr>
        <xdr:cNvPr id="74" name="【道路】&#10;有形固定資産減価償却率該当値テキスト"/>
        <xdr:cNvSpPr txBox="1"/>
      </xdr:nvSpPr>
      <xdr:spPr>
        <a:xfrm>
          <a:off x="4673600"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25400</xdr:rowOff>
    </xdr:from>
    <xdr:to>
      <xdr:col>20</xdr:col>
      <xdr:colOff>38100</xdr:colOff>
      <xdr:row>38</xdr:row>
      <xdr:rowOff>127000</xdr:rowOff>
    </xdr:to>
    <xdr:sp macro="" textlink="">
      <xdr:nvSpPr>
        <xdr:cNvPr id="75" name="楕円 74"/>
        <xdr:cNvSpPr/>
      </xdr:nvSpPr>
      <xdr:spPr>
        <a:xfrm>
          <a:off x="3746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76200</xdr:rowOff>
    </xdr:from>
    <xdr:to>
      <xdr:col>24</xdr:col>
      <xdr:colOff>63500</xdr:colOff>
      <xdr:row>38</xdr:row>
      <xdr:rowOff>106680</xdr:rowOff>
    </xdr:to>
    <xdr:cxnSp macro="">
      <xdr:nvCxnSpPr>
        <xdr:cNvPr id="76" name="直線コネクタ 75"/>
        <xdr:cNvCxnSpPr/>
      </xdr:nvCxnSpPr>
      <xdr:spPr>
        <a:xfrm>
          <a:off x="3797300" y="65913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25400</xdr:rowOff>
    </xdr:from>
    <xdr:to>
      <xdr:col>15</xdr:col>
      <xdr:colOff>101600</xdr:colOff>
      <xdr:row>38</xdr:row>
      <xdr:rowOff>127000</xdr:rowOff>
    </xdr:to>
    <xdr:sp macro="" textlink="">
      <xdr:nvSpPr>
        <xdr:cNvPr id="77" name="楕円 76"/>
        <xdr:cNvSpPr/>
      </xdr:nvSpPr>
      <xdr:spPr>
        <a:xfrm>
          <a:off x="2857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76200</xdr:rowOff>
    </xdr:from>
    <xdr:to>
      <xdr:col>19</xdr:col>
      <xdr:colOff>177800</xdr:colOff>
      <xdr:row>38</xdr:row>
      <xdr:rowOff>76200</xdr:rowOff>
    </xdr:to>
    <xdr:cxnSp macro="">
      <xdr:nvCxnSpPr>
        <xdr:cNvPr id="78" name="直線コネクタ 77"/>
        <xdr:cNvCxnSpPr/>
      </xdr:nvCxnSpPr>
      <xdr:spPr>
        <a:xfrm>
          <a:off x="2908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128270</xdr:rowOff>
    </xdr:from>
    <xdr:to>
      <xdr:col>10</xdr:col>
      <xdr:colOff>165100</xdr:colOff>
      <xdr:row>38</xdr:row>
      <xdr:rowOff>58420</xdr:rowOff>
    </xdr:to>
    <xdr:sp macro="" textlink="">
      <xdr:nvSpPr>
        <xdr:cNvPr id="79" name="楕円 78"/>
        <xdr:cNvSpPr/>
      </xdr:nvSpPr>
      <xdr:spPr>
        <a:xfrm>
          <a:off x="1968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7620</xdr:rowOff>
    </xdr:from>
    <xdr:to>
      <xdr:col>15</xdr:col>
      <xdr:colOff>50800</xdr:colOff>
      <xdr:row>38</xdr:row>
      <xdr:rowOff>76200</xdr:rowOff>
    </xdr:to>
    <xdr:cxnSp macro="">
      <xdr:nvCxnSpPr>
        <xdr:cNvPr id="80" name="直線コネクタ 79"/>
        <xdr:cNvCxnSpPr/>
      </xdr:nvCxnSpPr>
      <xdr:spPr>
        <a:xfrm>
          <a:off x="2019300" y="6522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93980</xdr:rowOff>
    </xdr:from>
    <xdr:to>
      <xdr:col>6</xdr:col>
      <xdr:colOff>38100</xdr:colOff>
      <xdr:row>38</xdr:row>
      <xdr:rowOff>24130</xdr:rowOff>
    </xdr:to>
    <xdr:sp macro="" textlink="">
      <xdr:nvSpPr>
        <xdr:cNvPr id="81" name="楕円 80"/>
        <xdr:cNvSpPr/>
      </xdr:nvSpPr>
      <xdr:spPr>
        <a:xfrm>
          <a:off x="1079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144780</xdr:rowOff>
    </xdr:from>
    <xdr:to>
      <xdr:col>10</xdr:col>
      <xdr:colOff>114300</xdr:colOff>
      <xdr:row>38</xdr:row>
      <xdr:rowOff>7620</xdr:rowOff>
    </xdr:to>
    <xdr:cxnSp macro="">
      <xdr:nvCxnSpPr>
        <xdr:cNvPr id="82" name="直線コネクタ 81"/>
        <xdr:cNvCxnSpPr/>
      </xdr:nvCxnSpPr>
      <xdr:spPr>
        <a:xfrm>
          <a:off x="1130300" y="64884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122572</xdr:rowOff>
    </xdr:from>
    <xdr:ext cx="405111" cy="259045"/>
    <xdr:sp macro="" textlink="">
      <xdr:nvSpPr>
        <xdr:cNvPr id="83" name="n_1aveValue【道路】&#10;有形固定資産減価償却率"/>
        <xdr:cNvSpPr txBox="1"/>
      </xdr:nvSpPr>
      <xdr:spPr>
        <a:xfrm>
          <a:off x="35820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82567</xdr:rowOff>
    </xdr:from>
    <xdr:ext cx="405111" cy="259045"/>
    <xdr:sp macro="" textlink="">
      <xdr:nvSpPr>
        <xdr:cNvPr id="84" name="n_2aveValue【道路】&#10;有形固定資産減価償却率"/>
        <xdr:cNvSpPr txBox="1"/>
      </xdr:nvSpPr>
      <xdr:spPr>
        <a:xfrm>
          <a:off x="2705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46372</xdr:rowOff>
    </xdr:from>
    <xdr:ext cx="405111" cy="259045"/>
    <xdr:sp macro="" textlink="">
      <xdr:nvSpPr>
        <xdr:cNvPr id="85" name="n_3aveValue【道路】&#10;有形固定資産減価償却率"/>
        <xdr:cNvSpPr txBox="1"/>
      </xdr:nvSpPr>
      <xdr:spPr>
        <a:xfrm>
          <a:off x="1816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13987</xdr:rowOff>
    </xdr:from>
    <xdr:ext cx="405111" cy="259045"/>
    <xdr:sp macro="" textlink="">
      <xdr:nvSpPr>
        <xdr:cNvPr id="86" name="n_4aveValue【道路】&#10;有形固定資産減価償却率"/>
        <xdr:cNvSpPr txBox="1"/>
      </xdr:nvSpPr>
      <xdr:spPr>
        <a:xfrm>
          <a:off x="927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118127</xdr:rowOff>
    </xdr:from>
    <xdr:ext cx="405111" cy="259045"/>
    <xdr:sp macro="" textlink="">
      <xdr:nvSpPr>
        <xdr:cNvPr id="87" name="n_1mainValue【道路】&#10;有形固定資産減価償却率"/>
        <xdr:cNvSpPr txBox="1"/>
      </xdr:nvSpPr>
      <xdr:spPr>
        <a:xfrm>
          <a:off x="3582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88" name="n_2mainValue【道路】&#10;有形固定資産減価償却率"/>
        <xdr:cNvSpPr txBox="1"/>
      </xdr:nvSpPr>
      <xdr:spPr>
        <a:xfrm>
          <a:off x="2705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49547</xdr:rowOff>
    </xdr:from>
    <xdr:ext cx="405111" cy="259045"/>
    <xdr:sp macro="" textlink="">
      <xdr:nvSpPr>
        <xdr:cNvPr id="89" name="n_3mainValue【道路】&#10;有形固定資産減価償却率"/>
        <xdr:cNvSpPr txBox="1"/>
      </xdr:nvSpPr>
      <xdr:spPr>
        <a:xfrm>
          <a:off x="1816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15257</xdr:rowOff>
    </xdr:from>
    <xdr:ext cx="405111" cy="259045"/>
    <xdr:sp macro="" textlink="">
      <xdr:nvSpPr>
        <xdr:cNvPr id="90" name="n_4mainValue【道路】&#10;有形固定資産減価償却率"/>
        <xdr:cNvSpPr txBox="1"/>
      </xdr:nvSpPr>
      <xdr:spPr>
        <a:xfrm>
          <a:off x="927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155162</xdr:rowOff>
    </xdr:from>
    <xdr:to>
      <xdr:col>54</xdr:col>
      <xdr:colOff>189865</xdr:colOff>
      <xdr:row>42</xdr:row>
      <xdr:rowOff>20079</xdr:rowOff>
    </xdr:to>
    <xdr:cxnSp macro="">
      <xdr:nvCxnSpPr>
        <xdr:cNvPr id="114" name="直線コネクタ 113"/>
        <xdr:cNvCxnSpPr/>
      </xdr:nvCxnSpPr>
      <xdr:spPr>
        <a:xfrm flipV="1">
          <a:off x="10476865" y="5813012"/>
          <a:ext cx="0" cy="1407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23906</xdr:rowOff>
    </xdr:from>
    <xdr:ext cx="469744" cy="259045"/>
    <xdr:sp macro="" textlink="">
      <xdr:nvSpPr>
        <xdr:cNvPr id="115" name="【道路】&#10;一人当たり延長最小値テキスト"/>
        <xdr:cNvSpPr txBox="1"/>
      </xdr:nvSpPr>
      <xdr:spPr>
        <a:xfrm>
          <a:off x="10515600" y="722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20079</xdr:rowOff>
    </xdr:from>
    <xdr:to>
      <xdr:col>55</xdr:col>
      <xdr:colOff>88900</xdr:colOff>
      <xdr:row>42</xdr:row>
      <xdr:rowOff>20079</xdr:rowOff>
    </xdr:to>
    <xdr:cxnSp macro="">
      <xdr:nvCxnSpPr>
        <xdr:cNvPr id="116" name="直線コネクタ 115"/>
        <xdr:cNvCxnSpPr/>
      </xdr:nvCxnSpPr>
      <xdr:spPr>
        <a:xfrm>
          <a:off x="10388600" y="722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101839</xdr:rowOff>
    </xdr:from>
    <xdr:ext cx="534377" cy="259045"/>
    <xdr:sp macro="" textlink="">
      <xdr:nvSpPr>
        <xdr:cNvPr id="117" name="【道路】&#10;一人当たり延長最大値テキスト"/>
        <xdr:cNvSpPr txBox="1"/>
      </xdr:nvSpPr>
      <xdr:spPr>
        <a:xfrm>
          <a:off x="10515600" y="55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155162</xdr:rowOff>
    </xdr:from>
    <xdr:to>
      <xdr:col>55</xdr:col>
      <xdr:colOff>88900</xdr:colOff>
      <xdr:row>33</xdr:row>
      <xdr:rowOff>155162</xdr:rowOff>
    </xdr:to>
    <xdr:cxnSp macro="">
      <xdr:nvCxnSpPr>
        <xdr:cNvPr id="118" name="直線コネクタ 117"/>
        <xdr:cNvCxnSpPr/>
      </xdr:nvCxnSpPr>
      <xdr:spPr>
        <a:xfrm>
          <a:off x="10388600" y="5813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71131</xdr:rowOff>
    </xdr:from>
    <xdr:ext cx="534377" cy="259045"/>
    <xdr:sp macro="" textlink="">
      <xdr:nvSpPr>
        <xdr:cNvPr id="119" name="【道路】&#10;一人当たり延長平均値テキスト"/>
        <xdr:cNvSpPr txBox="1"/>
      </xdr:nvSpPr>
      <xdr:spPr>
        <a:xfrm>
          <a:off x="10515600" y="6586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92704</xdr:rowOff>
    </xdr:from>
    <xdr:to>
      <xdr:col>55</xdr:col>
      <xdr:colOff>50800</xdr:colOff>
      <xdr:row>39</xdr:row>
      <xdr:rowOff>22854</xdr:rowOff>
    </xdr:to>
    <xdr:sp macro="" textlink="">
      <xdr:nvSpPr>
        <xdr:cNvPr id="120" name="フローチャート: 判断 119"/>
        <xdr:cNvSpPr/>
      </xdr:nvSpPr>
      <xdr:spPr>
        <a:xfrm>
          <a:off x="10426700" y="6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109658</xdr:rowOff>
    </xdr:from>
    <xdr:to>
      <xdr:col>50</xdr:col>
      <xdr:colOff>165100</xdr:colOff>
      <xdr:row>39</xdr:row>
      <xdr:rowOff>39808</xdr:rowOff>
    </xdr:to>
    <xdr:sp macro="" textlink="">
      <xdr:nvSpPr>
        <xdr:cNvPr id="121" name="フローチャート: 判断 120"/>
        <xdr:cNvSpPr/>
      </xdr:nvSpPr>
      <xdr:spPr>
        <a:xfrm>
          <a:off x="9588500" y="662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132747</xdr:rowOff>
    </xdr:from>
    <xdr:to>
      <xdr:col>46</xdr:col>
      <xdr:colOff>38100</xdr:colOff>
      <xdr:row>39</xdr:row>
      <xdr:rowOff>62897</xdr:rowOff>
    </xdr:to>
    <xdr:sp macro="" textlink="">
      <xdr:nvSpPr>
        <xdr:cNvPr id="122" name="フローチャート: 判断 121"/>
        <xdr:cNvSpPr/>
      </xdr:nvSpPr>
      <xdr:spPr>
        <a:xfrm>
          <a:off x="8699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89427</xdr:rowOff>
    </xdr:from>
    <xdr:to>
      <xdr:col>41</xdr:col>
      <xdr:colOff>101600</xdr:colOff>
      <xdr:row>39</xdr:row>
      <xdr:rowOff>19577</xdr:rowOff>
    </xdr:to>
    <xdr:sp macro="" textlink="">
      <xdr:nvSpPr>
        <xdr:cNvPr id="123" name="フローチャート: 判断 122"/>
        <xdr:cNvSpPr/>
      </xdr:nvSpPr>
      <xdr:spPr>
        <a:xfrm>
          <a:off x="7810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125488</xdr:rowOff>
    </xdr:from>
    <xdr:to>
      <xdr:col>36</xdr:col>
      <xdr:colOff>165100</xdr:colOff>
      <xdr:row>39</xdr:row>
      <xdr:rowOff>55638</xdr:rowOff>
    </xdr:to>
    <xdr:sp macro="" textlink="">
      <xdr:nvSpPr>
        <xdr:cNvPr id="124" name="フローチャート: 判断 123"/>
        <xdr:cNvSpPr/>
      </xdr:nvSpPr>
      <xdr:spPr>
        <a:xfrm>
          <a:off x="6921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167818</xdr:rowOff>
    </xdr:from>
    <xdr:to>
      <xdr:col>55</xdr:col>
      <xdr:colOff>50800</xdr:colOff>
      <xdr:row>35</xdr:row>
      <xdr:rowOff>97968</xdr:rowOff>
    </xdr:to>
    <xdr:sp macro="" textlink="">
      <xdr:nvSpPr>
        <xdr:cNvPr id="130" name="楕円 129"/>
        <xdr:cNvSpPr/>
      </xdr:nvSpPr>
      <xdr:spPr>
        <a:xfrm>
          <a:off x="10426700" y="599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19245</xdr:rowOff>
    </xdr:from>
    <xdr:ext cx="534377" cy="259045"/>
    <xdr:sp macro="" textlink="">
      <xdr:nvSpPr>
        <xdr:cNvPr id="131" name="【道路】&#10;一人当たり延長該当値テキスト"/>
        <xdr:cNvSpPr txBox="1"/>
      </xdr:nvSpPr>
      <xdr:spPr>
        <a:xfrm>
          <a:off x="10515600" y="584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17266</xdr:rowOff>
    </xdr:from>
    <xdr:to>
      <xdr:col>50</xdr:col>
      <xdr:colOff>165100</xdr:colOff>
      <xdr:row>35</xdr:row>
      <xdr:rowOff>118866</xdr:rowOff>
    </xdr:to>
    <xdr:sp macro="" textlink="">
      <xdr:nvSpPr>
        <xdr:cNvPr id="132" name="楕円 131"/>
        <xdr:cNvSpPr/>
      </xdr:nvSpPr>
      <xdr:spPr>
        <a:xfrm>
          <a:off x="9588500" y="601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47168</xdr:rowOff>
    </xdr:from>
    <xdr:to>
      <xdr:col>55</xdr:col>
      <xdr:colOff>0</xdr:colOff>
      <xdr:row>35</xdr:row>
      <xdr:rowOff>68066</xdr:rowOff>
    </xdr:to>
    <xdr:cxnSp macro="">
      <xdr:nvCxnSpPr>
        <xdr:cNvPr id="133" name="直線コネクタ 132"/>
        <xdr:cNvCxnSpPr/>
      </xdr:nvCxnSpPr>
      <xdr:spPr>
        <a:xfrm flipV="1">
          <a:off x="9639300" y="6047918"/>
          <a:ext cx="838200" cy="2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40068</xdr:rowOff>
    </xdr:from>
    <xdr:to>
      <xdr:col>46</xdr:col>
      <xdr:colOff>38100</xdr:colOff>
      <xdr:row>35</xdr:row>
      <xdr:rowOff>141668</xdr:rowOff>
    </xdr:to>
    <xdr:sp macro="" textlink="">
      <xdr:nvSpPr>
        <xdr:cNvPr id="134" name="楕円 133"/>
        <xdr:cNvSpPr/>
      </xdr:nvSpPr>
      <xdr:spPr>
        <a:xfrm>
          <a:off x="8699500" y="604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68066</xdr:rowOff>
    </xdr:from>
    <xdr:to>
      <xdr:col>50</xdr:col>
      <xdr:colOff>114300</xdr:colOff>
      <xdr:row>35</xdr:row>
      <xdr:rowOff>90868</xdr:rowOff>
    </xdr:to>
    <xdr:cxnSp macro="">
      <xdr:nvCxnSpPr>
        <xdr:cNvPr id="135" name="直線コネクタ 134"/>
        <xdr:cNvCxnSpPr/>
      </xdr:nvCxnSpPr>
      <xdr:spPr>
        <a:xfrm flipV="1">
          <a:off x="8750300" y="6068816"/>
          <a:ext cx="889000" cy="2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76092</xdr:rowOff>
    </xdr:from>
    <xdr:to>
      <xdr:col>41</xdr:col>
      <xdr:colOff>101600</xdr:colOff>
      <xdr:row>36</xdr:row>
      <xdr:rowOff>6242</xdr:rowOff>
    </xdr:to>
    <xdr:sp macro="" textlink="">
      <xdr:nvSpPr>
        <xdr:cNvPr id="136" name="楕円 135"/>
        <xdr:cNvSpPr/>
      </xdr:nvSpPr>
      <xdr:spPr>
        <a:xfrm>
          <a:off x="7810500" y="607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90868</xdr:rowOff>
    </xdr:from>
    <xdr:to>
      <xdr:col>45</xdr:col>
      <xdr:colOff>177800</xdr:colOff>
      <xdr:row>35</xdr:row>
      <xdr:rowOff>126892</xdr:rowOff>
    </xdr:to>
    <xdr:cxnSp macro="">
      <xdr:nvCxnSpPr>
        <xdr:cNvPr id="137" name="直線コネクタ 136"/>
        <xdr:cNvCxnSpPr/>
      </xdr:nvCxnSpPr>
      <xdr:spPr>
        <a:xfrm flipV="1">
          <a:off x="7861300" y="6091618"/>
          <a:ext cx="889000" cy="3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93066</xdr:rowOff>
    </xdr:from>
    <xdr:to>
      <xdr:col>36</xdr:col>
      <xdr:colOff>165100</xdr:colOff>
      <xdr:row>36</xdr:row>
      <xdr:rowOff>23216</xdr:rowOff>
    </xdr:to>
    <xdr:sp macro="" textlink="">
      <xdr:nvSpPr>
        <xdr:cNvPr id="138" name="楕円 137"/>
        <xdr:cNvSpPr/>
      </xdr:nvSpPr>
      <xdr:spPr>
        <a:xfrm>
          <a:off x="6921500" y="609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126892</xdr:rowOff>
    </xdr:from>
    <xdr:to>
      <xdr:col>41</xdr:col>
      <xdr:colOff>50800</xdr:colOff>
      <xdr:row>35</xdr:row>
      <xdr:rowOff>143866</xdr:rowOff>
    </xdr:to>
    <xdr:cxnSp macro="">
      <xdr:nvCxnSpPr>
        <xdr:cNvPr id="139" name="直線コネクタ 138"/>
        <xdr:cNvCxnSpPr/>
      </xdr:nvCxnSpPr>
      <xdr:spPr>
        <a:xfrm flipV="1">
          <a:off x="6972300" y="6127642"/>
          <a:ext cx="889000" cy="1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30935</xdr:rowOff>
    </xdr:from>
    <xdr:ext cx="534377" cy="259045"/>
    <xdr:sp macro="" textlink="">
      <xdr:nvSpPr>
        <xdr:cNvPr id="140" name="n_1aveValue【道路】&#10;一人当たり延長"/>
        <xdr:cNvSpPr txBox="1"/>
      </xdr:nvSpPr>
      <xdr:spPr>
        <a:xfrm>
          <a:off x="9359411" y="671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54024</xdr:rowOff>
    </xdr:from>
    <xdr:ext cx="534377" cy="259045"/>
    <xdr:sp macro="" textlink="">
      <xdr:nvSpPr>
        <xdr:cNvPr id="141" name="n_2aveValue【道路】&#10;一人当たり延長"/>
        <xdr:cNvSpPr txBox="1"/>
      </xdr:nvSpPr>
      <xdr:spPr>
        <a:xfrm>
          <a:off x="8483111" y="67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10704</xdr:rowOff>
    </xdr:from>
    <xdr:ext cx="534377" cy="259045"/>
    <xdr:sp macro="" textlink="">
      <xdr:nvSpPr>
        <xdr:cNvPr id="142" name="n_3aveValue【道路】&#10;一人当たり延長"/>
        <xdr:cNvSpPr txBox="1"/>
      </xdr:nvSpPr>
      <xdr:spPr>
        <a:xfrm>
          <a:off x="7594111" y="66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46765</xdr:rowOff>
    </xdr:from>
    <xdr:ext cx="534377" cy="259045"/>
    <xdr:sp macro="" textlink="">
      <xdr:nvSpPr>
        <xdr:cNvPr id="143" name="n_4aveValue【道路】&#10;一人当たり延長"/>
        <xdr:cNvSpPr txBox="1"/>
      </xdr:nvSpPr>
      <xdr:spPr>
        <a:xfrm>
          <a:off x="6705111" y="673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135393</xdr:rowOff>
    </xdr:from>
    <xdr:ext cx="534377" cy="259045"/>
    <xdr:sp macro="" textlink="">
      <xdr:nvSpPr>
        <xdr:cNvPr id="144" name="n_1mainValue【道路】&#10;一人当たり延長"/>
        <xdr:cNvSpPr txBox="1"/>
      </xdr:nvSpPr>
      <xdr:spPr>
        <a:xfrm>
          <a:off x="9359411" y="579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158195</xdr:rowOff>
    </xdr:from>
    <xdr:ext cx="534377" cy="259045"/>
    <xdr:sp macro="" textlink="">
      <xdr:nvSpPr>
        <xdr:cNvPr id="145" name="n_2mainValue【道路】&#10;一人当たり延長"/>
        <xdr:cNvSpPr txBox="1"/>
      </xdr:nvSpPr>
      <xdr:spPr>
        <a:xfrm>
          <a:off x="8483111" y="581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22769</xdr:rowOff>
    </xdr:from>
    <xdr:ext cx="534377" cy="259045"/>
    <xdr:sp macro="" textlink="">
      <xdr:nvSpPr>
        <xdr:cNvPr id="146" name="n_3mainValue【道路】&#10;一人当たり延長"/>
        <xdr:cNvSpPr txBox="1"/>
      </xdr:nvSpPr>
      <xdr:spPr>
        <a:xfrm>
          <a:off x="7594111" y="585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39743</xdr:rowOff>
    </xdr:from>
    <xdr:ext cx="534377" cy="259045"/>
    <xdr:sp macro="" textlink="">
      <xdr:nvSpPr>
        <xdr:cNvPr id="147" name="n_4mainValue【道路】&#10;一人当たり延長"/>
        <xdr:cNvSpPr txBox="1"/>
      </xdr:nvSpPr>
      <xdr:spPr>
        <a:xfrm>
          <a:off x="6705111" y="586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xdr:rowOff>
    </xdr:from>
    <xdr:to>
      <xdr:col>24</xdr:col>
      <xdr:colOff>62865</xdr:colOff>
      <xdr:row>63</xdr:row>
      <xdr:rowOff>151856</xdr:rowOff>
    </xdr:to>
    <xdr:cxnSp macro="">
      <xdr:nvCxnSpPr>
        <xdr:cNvPr id="173" name="直線コネクタ 172"/>
        <xdr:cNvCxnSpPr/>
      </xdr:nvCxnSpPr>
      <xdr:spPr>
        <a:xfrm flipV="1">
          <a:off x="4634865" y="9607731"/>
          <a:ext cx="0" cy="134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155683</xdr:rowOff>
    </xdr:from>
    <xdr:ext cx="405111" cy="259045"/>
    <xdr:sp macro="" textlink="">
      <xdr:nvSpPr>
        <xdr:cNvPr id="174" name="【橋りょう・トンネル】&#10;有形固定資産減価償却率最小値テキスト"/>
        <xdr:cNvSpPr txBox="1"/>
      </xdr:nvSpPr>
      <xdr:spPr>
        <a:xfrm>
          <a:off x="4673600" y="1095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151856</xdr:rowOff>
    </xdr:from>
    <xdr:to>
      <xdr:col>24</xdr:col>
      <xdr:colOff>152400</xdr:colOff>
      <xdr:row>63</xdr:row>
      <xdr:rowOff>151856</xdr:rowOff>
    </xdr:to>
    <xdr:cxnSp macro="">
      <xdr:nvCxnSpPr>
        <xdr:cNvPr id="175" name="直線コネクタ 174"/>
        <xdr:cNvCxnSpPr/>
      </xdr:nvCxnSpPr>
      <xdr:spPr>
        <a:xfrm>
          <a:off x="4546600" y="1095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124658</xdr:rowOff>
    </xdr:from>
    <xdr:ext cx="340478" cy="259045"/>
    <xdr:sp macro="" textlink="">
      <xdr:nvSpPr>
        <xdr:cNvPr id="176" name="【橋りょう・トンネル】&#10;有形固定資産減価償却率最大値テキスト"/>
        <xdr:cNvSpPr txBox="1"/>
      </xdr:nvSpPr>
      <xdr:spPr>
        <a:xfrm>
          <a:off x="4673600" y="938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xdr:rowOff>
    </xdr:from>
    <xdr:to>
      <xdr:col>24</xdr:col>
      <xdr:colOff>152400</xdr:colOff>
      <xdr:row>56</xdr:row>
      <xdr:rowOff>6531</xdr:rowOff>
    </xdr:to>
    <xdr:cxnSp macro="">
      <xdr:nvCxnSpPr>
        <xdr:cNvPr id="177" name="直線コネクタ 176"/>
        <xdr:cNvCxnSpPr/>
      </xdr:nvCxnSpPr>
      <xdr:spPr>
        <a:xfrm>
          <a:off x="4546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169653</xdr:rowOff>
    </xdr:from>
    <xdr:ext cx="405111" cy="259045"/>
    <xdr:sp macro="" textlink="">
      <xdr:nvSpPr>
        <xdr:cNvPr id="178" name="【橋りょう・トンネル】&#10;有形固定資産減価償却率平均値テキスト"/>
        <xdr:cNvSpPr txBox="1"/>
      </xdr:nvSpPr>
      <xdr:spPr>
        <a:xfrm>
          <a:off x="4673600" y="10285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146776</xdr:rowOff>
    </xdr:from>
    <xdr:to>
      <xdr:col>24</xdr:col>
      <xdr:colOff>114300</xdr:colOff>
      <xdr:row>61</xdr:row>
      <xdr:rowOff>76926</xdr:rowOff>
    </xdr:to>
    <xdr:sp macro="" textlink="">
      <xdr:nvSpPr>
        <xdr:cNvPr id="179" name="フローチャート: 判断 178"/>
        <xdr:cNvSpPr/>
      </xdr:nvSpPr>
      <xdr:spPr>
        <a:xfrm>
          <a:off x="4584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104322</xdr:rowOff>
    </xdr:from>
    <xdr:to>
      <xdr:col>20</xdr:col>
      <xdr:colOff>38100</xdr:colOff>
      <xdr:row>61</xdr:row>
      <xdr:rowOff>34472</xdr:rowOff>
    </xdr:to>
    <xdr:sp macro="" textlink="">
      <xdr:nvSpPr>
        <xdr:cNvPr id="180" name="フローチャート: 判断 179"/>
        <xdr:cNvSpPr/>
      </xdr:nvSpPr>
      <xdr:spPr>
        <a:xfrm>
          <a:off x="3746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107587</xdr:rowOff>
    </xdr:from>
    <xdr:to>
      <xdr:col>15</xdr:col>
      <xdr:colOff>101600</xdr:colOff>
      <xdr:row>61</xdr:row>
      <xdr:rowOff>37737</xdr:rowOff>
    </xdr:to>
    <xdr:sp macro="" textlink="">
      <xdr:nvSpPr>
        <xdr:cNvPr id="181" name="フローチャート: 判断 180"/>
        <xdr:cNvSpPr/>
      </xdr:nvSpPr>
      <xdr:spPr>
        <a:xfrm>
          <a:off x="2857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82" name="フローチャート: 判断 181"/>
        <xdr:cNvSpPr/>
      </xdr:nvSpPr>
      <xdr:spPr>
        <a:xfrm>
          <a:off x="1968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83" name="フローチャート: 判断 182"/>
        <xdr:cNvSpPr/>
      </xdr:nvSpPr>
      <xdr:spPr>
        <a:xfrm>
          <a:off x="1079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63500</xdr:rowOff>
    </xdr:from>
    <xdr:to>
      <xdr:col>24</xdr:col>
      <xdr:colOff>114300</xdr:colOff>
      <xdr:row>62</xdr:row>
      <xdr:rowOff>165100</xdr:rowOff>
    </xdr:to>
    <xdr:sp macro="" textlink="">
      <xdr:nvSpPr>
        <xdr:cNvPr id="189" name="楕円 188"/>
        <xdr:cNvSpPr/>
      </xdr:nvSpPr>
      <xdr:spPr>
        <a:xfrm>
          <a:off x="4584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41927</xdr:rowOff>
    </xdr:from>
    <xdr:ext cx="405111" cy="259045"/>
    <xdr:sp macro="" textlink="">
      <xdr:nvSpPr>
        <xdr:cNvPr id="190" name="【橋りょう・トンネル】&#10;有形固定資産減価償却率該当値テキスト"/>
        <xdr:cNvSpPr txBox="1"/>
      </xdr:nvSpPr>
      <xdr:spPr>
        <a:xfrm>
          <a:off x="4673600"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53703</xdr:rowOff>
    </xdr:from>
    <xdr:to>
      <xdr:col>20</xdr:col>
      <xdr:colOff>38100</xdr:colOff>
      <xdr:row>62</xdr:row>
      <xdr:rowOff>155303</xdr:rowOff>
    </xdr:to>
    <xdr:sp macro="" textlink="">
      <xdr:nvSpPr>
        <xdr:cNvPr id="191" name="楕円 190"/>
        <xdr:cNvSpPr/>
      </xdr:nvSpPr>
      <xdr:spPr>
        <a:xfrm>
          <a:off x="3746500" y="106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104503</xdr:rowOff>
    </xdr:from>
    <xdr:to>
      <xdr:col>24</xdr:col>
      <xdr:colOff>63500</xdr:colOff>
      <xdr:row>62</xdr:row>
      <xdr:rowOff>114300</xdr:rowOff>
    </xdr:to>
    <xdr:cxnSp macro="">
      <xdr:nvCxnSpPr>
        <xdr:cNvPr id="192" name="直線コネクタ 191"/>
        <xdr:cNvCxnSpPr/>
      </xdr:nvCxnSpPr>
      <xdr:spPr>
        <a:xfrm>
          <a:off x="3797300" y="1073440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53703</xdr:rowOff>
    </xdr:from>
    <xdr:to>
      <xdr:col>15</xdr:col>
      <xdr:colOff>101600</xdr:colOff>
      <xdr:row>62</xdr:row>
      <xdr:rowOff>155303</xdr:rowOff>
    </xdr:to>
    <xdr:sp macro="" textlink="">
      <xdr:nvSpPr>
        <xdr:cNvPr id="193" name="楕円 192"/>
        <xdr:cNvSpPr/>
      </xdr:nvSpPr>
      <xdr:spPr>
        <a:xfrm>
          <a:off x="2857500" y="106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104503</xdr:rowOff>
    </xdr:from>
    <xdr:to>
      <xdr:col>19</xdr:col>
      <xdr:colOff>177800</xdr:colOff>
      <xdr:row>62</xdr:row>
      <xdr:rowOff>104503</xdr:rowOff>
    </xdr:to>
    <xdr:cxnSp macro="">
      <xdr:nvCxnSpPr>
        <xdr:cNvPr id="194" name="直線コネクタ 193"/>
        <xdr:cNvCxnSpPr/>
      </xdr:nvCxnSpPr>
      <xdr:spPr>
        <a:xfrm>
          <a:off x="2908300" y="107344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27577</xdr:rowOff>
    </xdr:from>
    <xdr:to>
      <xdr:col>10</xdr:col>
      <xdr:colOff>165100</xdr:colOff>
      <xdr:row>62</xdr:row>
      <xdr:rowOff>129177</xdr:rowOff>
    </xdr:to>
    <xdr:sp macro="" textlink="">
      <xdr:nvSpPr>
        <xdr:cNvPr id="195" name="楕円 194"/>
        <xdr:cNvSpPr/>
      </xdr:nvSpPr>
      <xdr:spPr>
        <a:xfrm>
          <a:off x="1968500" y="106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78377</xdr:rowOff>
    </xdr:from>
    <xdr:to>
      <xdr:col>15</xdr:col>
      <xdr:colOff>50800</xdr:colOff>
      <xdr:row>62</xdr:row>
      <xdr:rowOff>104503</xdr:rowOff>
    </xdr:to>
    <xdr:cxnSp macro="">
      <xdr:nvCxnSpPr>
        <xdr:cNvPr id="196" name="直線コネクタ 195"/>
        <xdr:cNvCxnSpPr/>
      </xdr:nvCxnSpPr>
      <xdr:spPr>
        <a:xfrm>
          <a:off x="2019300" y="1070827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19413</xdr:rowOff>
    </xdr:from>
    <xdr:to>
      <xdr:col>6</xdr:col>
      <xdr:colOff>38100</xdr:colOff>
      <xdr:row>62</xdr:row>
      <xdr:rowOff>121013</xdr:rowOff>
    </xdr:to>
    <xdr:sp macro="" textlink="">
      <xdr:nvSpPr>
        <xdr:cNvPr id="197" name="楕円 196"/>
        <xdr:cNvSpPr/>
      </xdr:nvSpPr>
      <xdr:spPr>
        <a:xfrm>
          <a:off x="1079500" y="106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70213</xdr:rowOff>
    </xdr:from>
    <xdr:to>
      <xdr:col>10</xdr:col>
      <xdr:colOff>114300</xdr:colOff>
      <xdr:row>62</xdr:row>
      <xdr:rowOff>78377</xdr:rowOff>
    </xdr:to>
    <xdr:cxnSp macro="">
      <xdr:nvCxnSpPr>
        <xdr:cNvPr id="198" name="直線コネクタ 197"/>
        <xdr:cNvCxnSpPr/>
      </xdr:nvCxnSpPr>
      <xdr:spPr>
        <a:xfrm>
          <a:off x="1130300" y="1070011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50999</xdr:rowOff>
    </xdr:from>
    <xdr:ext cx="405111" cy="259045"/>
    <xdr:sp macro="" textlink="">
      <xdr:nvSpPr>
        <xdr:cNvPr id="199" name="n_1aveValue【橋りょう・トンネル】&#10;有形固定資産減価償却率"/>
        <xdr:cNvSpPr txBox="1"/>
      </xdr:nvSpPr>
      <xdr:spPr>
        <a:xfrm>
          <a:off x="3582044" y="1016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54264</xdr:rowOff>
    </xdr:from>
    <xdr:ext cx="405111" cy="259045"/>
    <xdr:sp macro="" textlink="">
      <xdr:nvSpPr>
        <xdr:cNvPr id="200" name="n_2aveValue【橋りょう・トンネル】&#10;有形固定資産減価償却率"/>
        <xdr:cNvSpPr txBox="1"/>
      </xdr:nvSpPr>
      <xdr:spPr>
        <a:xfrm>
          <a:off x="2705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54264</xdr:rowOff>
    </xdr:from>
    <xdr:ext cx="405111" cy="259045"/>
    <xdr:sp macro="" textlink="">
      <xdr:nvSpPr>
        <xdr:cNvPr id="201" name="n_3aveValue【橋りょう・トンネル】&#10;有形固定資産減価償却率"/>
        <xdr:cNvSpPr txBox="1"/>
      </xdr:nvSpPr>
      <xdr:spPr>
        <a:xfrm>
          <a:off x="1816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54264</xdr:rowOff>
    </xdr:from>
    <xdr:ext cx="405111" cy="259045"/>
    <xdr:sp macro="" textlink="">
      <xdr:nvSpPr>
        <xdr:cNvPr id="202" name="n_4aveValue【橋りょう・トンネル】&#10;有形固定資産減価償却率"/>
        <xdr:cNvSpPr txBox="1"/>
      </xdr:nvSpPr>
      <xdr:spPr>
        <a:xfrm>
          <a:off x="927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146430</xdr:rowOff>
    </xdr:from>
    <xdr:ext cx="405111" cy="259045"/>
    <xdr:sp macro="" textlink="">
      <xdr:nvSpPr>
        <xdr:cNvPr id="203" name="n_1mainValue【橋りょう・トンネル】&#10;有形固定資産減価償却率"/>
        <xdr:cNvSpPr txBox="1"/>
      </xdr:nvSpPr>
      <xdr:spPr>
        <a:xfrm>
          <a:off x="3582044" y="1077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146430</xdr:rowOff>
    </xdr:from>
    <xdr:ext cx="405111" cy="259045"/>
    <xdr:sp macro="" textlink="">
      <xdr:nvSpPr>
        <xdr:cNvPr id="204" name="n_2mainValue【橋りょう・トンネル】&#10;有形固定資産減価償却率"/>
        <xdr:cNvSpPr txBox="1"/>
      </xdr:nvSpPr>
      <xdr:spPr>
        <a:xfrm>
          <a:off x="2705744" y="1077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120304</xdr:rowOff>
    </xdr:from>
    <xdr:ext cx="405111" cy="259045"/>
    <xdr:sp macro="" textlink="">
      <xdr:nvSpPr>
        <xdr:cNvPr id="205" name="n_3mainValue【橋りょう・トンネル】&#10;有形固定資産減価償却率"/>
        <xdr:cNvSpPr txBox="1"/>
      </xdr:nvSpPr>
      <xdr:spPr>
        <a:xfrm>
          <a:off x="1816744" y="1075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112140</xdr:rowOff>
    </xdr:from>
    <xdr:ext cx="405111" cy="259045"/>
    <xdr:sp macro="" textlink="">
      <xdr:nvSpPr>
        <xdr:cNvPr id="206" name="n_4mainValue【橋りょう・トンネル】&#10;有形固定資産減価償却率"/>
        <xdr:cNvSpPr txBox="1"/>
      </xdr:nvSpPr>
      <xdr:spPr>
        <a:xfrm>
          <a:off x="927744" y="1074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41781</xdr:rowOff>
    </xdr:from>
    <xdr:to>
      <xdr:col>54</xdr:col>
      <xdr:colOff>189865</xdr:colOff>
      <xdr:row>64</xdr:row>
      <xdr:rowOff>118168</xdr:rowOff>
    </xdr:to>
    <xdr:cxnSp macro="">
      <xdr:nvCxnSpPr>
        <xdr:cNvPr id="232" name="直線コネクタ 231"/>
        <xdr:cNvCxnSpPr/>
      </xdr:nvCxnSpPr>
      <xdr:spPr>
        <a:xfrm flipV="1">
          <a:off x="10476865" y="9471531"/>
          <a:ext cx="0" cy="1619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121995</xdr:rowOff>
    </xdr:from>
    <xdr:ext cx="534377" cy="259045"/>
    <xdr:sp macro="" textlink="">
      <xdr:nvSpPr>
        <xdr:cNvPr id="233" name="【橋りょう・トンネル】&#10;一人当たり有形固定資産（償却資産）額最小値テキスト"/>
        <xdr:cNvSpPr txBox="1"/>
      </xdr:nvSpPr>
      <xdr:spPr>
        <a:xfrm>
          <a:off x="10515600" y="1109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118168</xdr:rowOff>
    </xdr:from>
    <xdr:to>
      <xdr:col>55</xdr:col>
      <xdr:colOff>88900</xdr:colOff>
      <xdr:row>64</xdr:row>
      <xdr:rowOff>118168</xdr:rowOff>
    </xdr:to>
    <xdr:cxnSp macro="">
      <xdr:nvCxnSpPr>
        <xdr:cNvPr id="234" name="直線コネクタ 233"/>
        <xdr:cNvCxnSpPr/>
      </xdr:nvCxnSpPr>
      <xdr:spPr>
        <a:xfrm>
          <a:off x="10388600" y="11090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159908</xdr:rowOff>
    </xdr:from>
    <xdr:ext cx="690189" cy="259045"/>
    <xdr:sp macro="" textlink="">
      <xdr:nvSpPr>
        <xdr:cNvPr id="235" name="【橋りょう・トンネル】&#10;一人当たり有形固定資産（償却資産）額最大値テキスト"/>
        <xdr:cNvSpPr txBox="1"/>
      </xdr:nvSpPr>
      <xdr:spPr>
        <a:xfrm>
          <a:off x="10515600" y="9246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1,499,118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41781</xdr:rowOff>
    </xdr:from>
    <xdr:to>
      <xdr:col>55</xdr:col>
      <xdr:colOff>88900</xdr:colOff>
      <xdr:row>55</xdr:row>
      <xdr:rowOff>41781</xdr:rowOff>
    </xdr:to>
    <xdr:cxnSp macro="">
      <xdr:nvCxnSpPr>
        <xdr:cNvPr id="236" name="直線コネクタ 235"/>
        <xdr:cNvCxnSpPr/>
      </xdr:nvCxnSpPr>
      <xdr:spPr>
        <a:xfrm>
          <a:off x="10388600" y="947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39641</xdr:rowOff>
    </xdr:from>
    <xdr:ext cx="599010" cy="259045"/>
    <xdr:sp macro="" textlink="">
      <xdr:nvSpPr>
        <xdr:cNvPr id="237" name="【橋りょう・トンネル】&#10;一人当たり有形固定資産（償却資産）額平均値テキスト"/>
        <xdr:cNvSpPr txBox="1"/>
      </xdr:nvSpPr>
      <xdr:spPr>
        <a:xfrm>
          <a:off x="10515600" y="10669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61214</xdr:rowOff>
    </xdr:from>
    <xdr:to>
      <xdr:col>55</xdr:col>
      <xdr:colOff>50800</xdr:colOff>
      <xdr:row>62</xdr:row>
      <xdr:rowOff>162814</xdr:rowOff>
    </xdr:to>
    <xdr:sp macro="" textlink="">
      <xdr:nvSpPr>
        <xdr:cNvPr id="238" name="フローチャート: 判断 237"/>
        <xdr:cNvSpPr/>
      </xdr:nvSpPr>
      <xdr:spPr>
        <a:xfrm>
          <a:off x="104267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88289</xdr:rowOff>
    </xdr:from>
    <xdr:to>
      <xdr:col>50</xdr:col>
      <xdr:colOff>165100</xdr:colOff>
      <xdr:row>63</xdr:row>
      <xdr:rowOff>18439</xdr:rowOff>
    </xdr:to>
    <xdr:sp macro="" textlink="">
      <xdr:nvSpPr>
        <xdr:cNvPr id="239" name="フローチャート: 判断 238"/>
        <xdr:cNvSpPr/>
      </xdr:nvSpPr>
      <xdr:spPr>
        <a:xfrm>
          <a:off x="9588500" y="1071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122690</xdr:rowOff>
    </xdr:from>
    <xdr:to>
      <xdr:col>46</xdr:col>
      <xdr:colOff>38100</xdr:colOff>
      <xdr:row>63</xdr:row>
      <xdr:rowOff>52840</xdr:rowOff>
    </xdr:to>
    <xdr:sp macro="" textlink="">
      <xdr:nvSpPr>
        <xdr:cNvPr id="240" name="フローチャート: 判断 239"/>
        <xdr:cNvSpPr/>
      </xdr:nvSpPr>
      <xdr:spPr>
        <a:xfrm>
          <a:off x="8699500" y="1075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101497</xdr:rowOff>
    </xdr:from>
    <xdr:to>
      <xdr:col>41</xdr:col>
      <xdr:colOff>101600</xdr:colOff>
      <xdr:row>63</xdr:row>
      <xdr:rowOff>31647</xdr:rowOff>
    </xdr:to>
    <xdr:sp macro="" textlink="">
      <xdr:nvSpPr>
        <xdr:cNvPr id="241" name="フローチャート: 判断 240"/>
        <xdr:cNvSpPr/>
      </xdr:nvSpPr>
      <xdr:spPr>
        <a:xfrm>
          <a:off x="7810500" y="107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126291</xdr:rowOff>
    </xdr:from>
    <xdr:to>
      <xdr:col>36</xdr:col>
      <xdr:colOff>165100</xdr:colOff>
      <xdr:row>63</xdr:row>
      <xdr:rowOff>56441</xdr:rowOff>
    </xdr:to>
    <xdr:sp macro="" textlink="">
      <xdr:nvSpPr>
        <xdr:cNvPr id="242" name="フローチャート: 判断 241"/>
        <xdr:cNvSpPr/>
      </xdr:nvSpPr>
      <xdr:spPr>
        <a:xfrm>
          <a:off x="6921500" y="107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112665</xdr:rowOff>
    </xdr:from>
    <xdr:to>
      <xdr:col>55</xdr:col>
      <xdr:colOff>50800</xdr:colOff>
      <xdr:row>58</xdr:row>
      <xdr:rowOff>42815</xdr:rowOff>
    </xdr:to>
    <xdr:sp macro="" textlink="">
      <xdr:nvSpPr>
        <xdr:cNvPr id="248" name="楕円 247"/>
        <xdr:cNvSpPr/>
      </xdr:nvSpPr>
      <xdr:spPr>
        <a:xfrm>
          <a:off x="10426700" y="988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135542</xdr:rowOff>
    </xdr:from>
    <xdr:ext cx="690189" cy="259045"/>
    <xdr:sp macro="" textlink="">
      <xdr:nvSpPr>
        <xdr:cNvPr id="249" name="【橋りょう・トンネル】&#10;一人当たり有形固定資産（償却資産）額該当値テキスト"/>
        <xdr:cNvSpPr txBox="1"/>
      </xdr:nvSpPr>
      <xdr:spPr>
        <a:xfrm>
          <a:off x="10515600" y="9736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137709</xdr:rowOff>
    </xdr:from>
    <xdr:to>
      <xdr:col>50</xdr:col>
      <xdr:colOff>165100</xdr:colOff>
      <xdr:row>58</xdr:row>
      <xdr:rowOff>67859</xdr:rowOff>
    </xdr:to>
    <xdr:sp macro="" textlink="">
      <xdr:nvSpPr>
        <xdr:cNvPr id="250" name="楕円 249"/>
        <xdr:cNvSpPr/>
      </xdr:nvSpPr>
      <xdr:spPr>
        <a:xfrm>
          <a:off x="9588500" y="991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163465</xdr:rowOff>
    </xdr:from>
    <xdr:to>
      <xdr:col>55</xdr:col>
      <xdr:colOff>0</xdr:colOff>
      <xdr:row>58</xdr:row>
      <xdr:rowOff>17059</xdr:rowOff>
    </xdr:to>
    <xdr:cxnSp macro="">
      <xdr:nvCxnSpPr>
        <xdr:cNvPr id="251" name="直線コネクタ 250"/>
        <xdr:cNvCxnSpPr/>
      </xdr:nvCxnSpPr>
      <xdr:spPr>
        <a:xfrm flipV="1">
          <a:off x="9639300" y="9936115"/>
          <a:ext cx="838200" cy="2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159969</xdr:rowOff>
    </xdr:from>
    <xdr:to>
      <xdr:col>46</xdr:col>
      <xdr:colOff>38100</xdr:colOff>
      <xdr:row>58</xdr:row>
      <xdr:rowOff>90119</xdr:rowOff>
    </xdr:to>
    <xdr:sp macro="" textlink="">
      <xdr:nvSpPr>
        <xdr:cNvPr id="252" name="楕円 251"/>
        <xdr:cNvSpPr/>
      </xdr:nvSpPr>
      <xdr:spPr>
        <a:xfrm>
          <a:off x="8699500" y="993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17059</xdr:rowOff>
    </xdr:from>
    <xdr:to>
      <xdr:col>50</xdr:col>
      <xdr:colOff>114300</xdr:colOff>
      <xdr:row>58</xdr:row>
      <xdr:rowOff>39319</xdr:rowOff>
    </xdr:to>
    <xdr:cxnSp macro="">
      <xdr:nvCxnSpPr>
        <xdr:cNvPr id="253" name="直線コネクタ 252"/>
        <xdr:cNvCxnSpPr/>
      </xdr:nvCxnSpPr>
      <xdr:spPr>
        <a:xfrm flipV="1">
          <a:off x="8750300" y="9961159"/>
          <a:ext cx="889000" cy="2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13527</xdr:rowOff>
    </xdr:from>
    <xdr:to>
      <xdr:col>41</xdr:col>
      <xdr:colOff>101600</xdr:colOff>
      <xdr:row>58</xdr:row>
      <xdr:rowOff>115127</xdr:rowOff>
    </xdr:to>
    <xdr:sp macro="" textlink="">
      <xdr:nvSpPr>
        <xdr:cNvPr id="254" name="楕円 253"/>
        <xdr:cNvSpPr/>
      </xdr:nvSpPr>
      <xdr:spPr>
        <a:xfrm>
          <a:off x="7810500" y="995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39319</xdr:rowOff>
    </xdr:from>
    <xdr:to>
      <xdr:col>45</xdr:col>
      <xdr:colOff>177800</xdr:colOff>
      <xdr:row>58</xdr:row>
      <xdr:rowOff>64327</xdr:rowOff>
    </xdr:to>
    <xdr:cxnSp macro="">
      <xdr:nvCxnSpPr>
        <xdr:cNvPr id="255" name="直線コネクタ 254"/>
        <xdr:cNvCxnSpPr/>
      </xdr:nvCxnSpPr>
      <xdr:spPr>
        <a:xfrm flipV="1">
          <a:off x="7861300" y="9983419"/>
          <a:ext cx="889000" cy="2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35783</xdr:rowOff>
    </xdr:from>
    <xdr:to>
      <xdr:col>36</xdr:col>
      <xdr:colOff>165100</xdr:colOff>
      <xdr:row>58</xdr:row>
      <xdr:rowOff>137383</xdr:rowOff>
    </xdr:to>
    <xdr:sp macro="" textlink="">
      <xdr:nvSpPr>
        <xdr:cNvPr id="256" name="楕円 255"/>
        <xdr:cNvSpPr/>
      </xdr:nvSpPr>
      <xdr:spPr>
        <a:xfrm>
          <a:off x="6921500" y="997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64327</xdr:rowOff>
    </xdr:from>
    <xdr:to>
      <xdr:col>41</xdr:col>
      <xdr:colOff>50800</xdr:colOff>
      <xdr:row>58</xdr:row>
      <xdr:rowOff>86583</xdr:rowOff>
    </xdr:to>
    <xdr:cxnSp macro="">
      <xdr:nvCxnSpPr>
        <xdr:cNvPr id="257" name="直線コネクタ 256"/>
        <xdr:cNvCxnSpPr/>
      </xdr:nvCxnSpPr>
      <xdr:spPr>
        <a:xfrm flipV="1">
          <a:off x="6972300" y="10008427"/>
          <a:ext cx="889000" cy="2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9566</xdr:rowOff>
    </xdr:from>
    <xdr:ext cx="599010" cy="259045"/>
    <xdr:sp macro="" textlink="">
      <xdr:nvSpPr>
        <xdr:cNvPr id="258" name="n_1aveValue【橋りょう・トンネル】&#10;一人当たり有形固定資産（償却資産）額"/>
        <xdr:cNvSpPr txBox="1"/>
      </xdr:nvSpPr>
      <xdr:spPr>
        <a:xfrm>
          <a:off x="9327095" y="1081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43967</xdr:rowOff>
    </xdr:from>
    <xdr:ext cx="599010" cy="259045"/>
    <xdr:sp macro="" textlink="">
      <xdr:nvSpPr>
        <xdr:cNvPr id="259" name="n_2aveValue【橋りょう・トンネル】&#10;一人当たり有形固定資産（償却資産）額"/>
        <xdr:cNvSpPr txBox="1"/>
      </xdr:nvSpPr>
      <xdr:spPr>
        <a:xfrm>
          <a:off x="8450795" y="10845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22774</xdr:rowOff>
    </xdr:from>
    <xdr:ext cx="599010" cy="259045"/>
    <xdr:sp macro="" textlink="">
      <xdr:nvSpPr>
        <xdr:cNvPr id="260" name="n_3aveValue【橋りょう・トンネル】&#10;一人当たり有形固定資産（償却資産）額"/>
        <xdr:cNvSpPr txBox="1"/>
      </xdr:nvSpPr>
      <xdr:spPr>
        <a:xfrm>
          <a:off x="7561795" y="1082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47568</xdr:rowOff>
    </xdr:from>
    <xdr:ext cx="599010" cy="259045"/>
    <xdr:sp macro="" textlink="">
      <xdr:nvSpPr>
        <xdr:cNvPr id="261" name="n_4aveValue【橋りょう・トンネル】&#10;一人当たり有形固定資産（償却資産）額"/>
        <xdr:cNvSpPr txBox="1"/>
      </xdr:nvSpPr>
      <xdr:spPr>
        <a:xfrm>
          <a:off x="6672795" y="1084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56</xdr:row>
      <xdr:rowOff>84386</xdr:rowOff>
    </xdr:from>
    <xdr:ext cx="690189" cy="259045"/>
    <xdr:sp macro="" textlink="">
      <xdr:nvSpPr>
        <xdr:cNvPr id="262" name="n_1mainValue【橋りょう・トンネル】&#10;一人当たり有形固定資産（償却資産）額"/>
        <xdr:cNvSpPr txBox="1"/>
      </xdr:nvSpPr>
      <xdr:spPr>
        <a:xfrm>
          <a:off x="9281505" y="96855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56</xdr:row>
      <xdr:rowOff>106646</xdr:rowOff>
    </xdr:from>
    <xdr:ext cx="690189" cy="259045"/>
    <xdr:sp macro="" textlink="">
      <xdr:nvSpPr>
        <xdr:cNvPr id="263" name="n_2mainValue【橋りょう・トンネル】&#10;一人当たり有形固定資産（償却資産）額"/>
        <xdr:cNvSpPr txBox="1"/>
      </xdr:nvSpPr>
      <xdr:spPr>
        <a:xfrm>
          <a:off x="8405205" y="97078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56</xdr:row>
      <xdr:rowOff>131654</xdr:rowOff>
    </xdr:from>
    <xdr:ext cx="690189" cy="259045"/>
    <xdr:sp macro="" textlink="">
      <xdr:nvSpPr>
        <xdr:cNvPr id="264" name="n_3mainValue【橋りょう・トンネル】&#10;一人当たり有形固定資産（償却資産）額"/>
        <xdr:cNvSpPr txBox="1"/>
      </xdr:nvSpPr>
      <xdr:spPr>
        <a:xfrm>
          <a:off x="7516205" y="97328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153910</xdr:rowOff>
    </xdr:from>
    <xdr:ext cx="599010" cy="259045"/>
    <xdr:sp macro="" textlink="">
      <xdr:nvSpPr>
        <xdr:cNvPr id="265" name="n_4mainValue【橋りょう・トンネル】&#10;一人当たり有形固定資産（償却資産）額"/>
        <xdr:cNvSpPr txBox="1"/>
      </xdr:nvSpPr>
      <xdr:spPr>
        <a:xfrm>
          <a:off x="6672795" y="975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66675</xdr:rowOff>
    </xdr:to>
    <xdr:cxnSp macro="">
      <xdr:nvCxnSpPr>
        <xdr:cNvPr id="290" name="直線コネクタ 289"/>
        <xdr:cNvCxnSpPr/>
      </xdr:nvCxnSpPr>
      <xdr:spPr>
        <a:xfrm flipV="1">
          <a:off x="4634865" y="1334452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91" name="【公営住宅】&#10;有形固定資産減価償却率最小値テキスト"/>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92" name="直線コネクタ 291"/>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93"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94" name="直線コネクタ 293"/>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154957</xdr:rowOff>
    </xdr:from>
    <xdr:ext cx="405111" cy="259045"/>
    <xdr:sp macro="" textlink="">
      <xdr:nvSpPr>
        <xdr:cNvPr id="295" name="【公営住宅】&#10;有形固定資産減価償却率平均値テキスト"/>
        <xdr:cNvSpPr txBox="1"/>
      </xdr:nvSpPr>
      <xdr:spPr>
        <a:xfrm>
          <a:off x="4673600" y="14042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132080</xdr:rowOff>
    </xdr:from>
    <xdr:to>
      <xdr:col>24</xdr:col>
      <xdr:colOff>114300</xdr:colOff>
      <xdr:row>83</xdr:row>
      <xdr:rowOff>62230</xdr:rowOff>
    </xdr:to>
    <xdr:sp macro="" textlink="">
      <xdr:nvSpPr>
        <xdr:cNvPr id="296" name="フローチャート: 判断 295"/>
        <xdr:cNvSpPr/>
      </xdr:nvSpPr>
      <xdr:spPr>
        <a:xfrm>
          <a:off x="45847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6350</xdr:rowOff>
    </xdr:from>
    <xdr:to>
      <xdr:col>20</xdr:col>
      <xdr:colOff>38100</xdr:colOff>
      <xdr:row>83</xdr:row>
      <xdr:rowOff>107950</xdr:rowOff>
    </xdr:to>
    <xdr:sp macro="" textlink="">
      <xdr:nvSpPr>
        <xdr:cNvPr id="297" name="フローチャート: 判断 296"/>
        <xdr:cNvSpPr/>
      </xdr:nvSpPr>
      <xdr:spPr>
        <a:xfrm>
          <a:off x="3746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98" name="フローチャート: 判断 297"/>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116839</xdr:rowOff>
    </xdr:from>
    <xdr:to>
      <xdr:col>10</xdr:col>
      <xdr:colOff>165100</xdr:colOff>
      <xdr:row>83</xdr:row>
      <xdr:rowOff>46989</xdr:rowOff>
    </xdr:to>
    <xdr:sp macro="" textlink="">
      <xdr:nvSpPr>
        <xdr:cNvPr id="299" name="フローチャート: 判断 298"/>
        <xdr:cNvSpPr/>
      </xdr:nvSpPr>
      <xdr:spPr>
        <a:xfrm>
          <a:off x="1968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25400</xdr:rowOff>
    </xdr:from>
    <xdr:to>
      <xdr:col>6</xdr:col>
      <xdr:colOff>38100</xdr:colOff>
      <xdr:row>82</xdr:row>
      <xdr:rowOff>127000</xdr:rowOff>
    </xdr:to>
    <xdr:sp macro="" textlink="">
      <xdr:nvSpPr>
        <xdr:cNvPr id="300" name="フローチャート: 判断 299"/>
        <xdr:cNvSpPr/>
      </xdr:nvSpPr>
      <xdr:spPr>
        <a:xfrm>
          <a:off x="107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76836</xdr:rowOff>
    </xdr:from>
    <xdr:to>
      <xdr:col>24</xdr:col>
      <xdr:colOff>114300</xdr:colOff>
      <xdr:row>84</xdr:row>
      <xdr:rowOff>6986</xdr:rowOff>
    </xdr:to>
    <xdr:sp macro="" textlink="">
      <xdr:nvSpPr>
        <xdr:cNvPr id="306" name="楕円 305"/>
        <xdr:cNvSpPr/>
      </xdr:nvSpPr>
      <xdr:spPr>
        <a:xfrm>
          <a:off x="45847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55263</xdr:rowOff>
    </xdr:from>
    <xdr:ext cx="405111" cy="259045"/>
    <xdr:sp macro="" textlink="">
      <xdr:nvSpPr>
        <xdr:cNvPr id="307" name="【公営住宅】&#10;有形固定資産減価償却率該当値テキスト"/>
        <xdr:cNvSpPr txBox="1"/>
      </xdr:nvSpPr>
      <xdr:spPr>
        <a:xfrm>
          <a:off x="4673600"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67311</xdr:rowOff>
    </xdr:from>
    <xdr:to>
      <xdr:col>20</xdr:col>
      <xdr:colOff>38100</xdr:colOff>
      <xdr:row>83</xdr:row>
      <xdr:rowOff>168911</xdr:rowOff>
    </xdr:to>
    <xdr:sp macro="" textlink="">
      <xdr:nvSpPr>
        <xdr:cNvPr id="308" name="楕円 307"/>
        <xdr:cNvSpPr/>
      </xdr:nvSpPr>
      <xdr:spPr>
        <a:xfrm>
          <a:off x="3746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118111</xdr:rowOff>
    </xdr:from>
    <xdr:to>
      <xdr:col>24</xdr:col>
      <xdr:colOff>63500</xdr:colOff>
      <xdr:row>83</xdr:row>
      <xdr:rowOff>127636</xdr:rowOff>
    </xdr:to>
    <xdr:cxnSp macro="">
      <xdr:nvCxnSpPr>
        <xdr:cNvPr id="309" name="直線コネクタ 308"/>
        <xdr:cNvCxnSpPr/>
      </xdr:nvCxnSpPr>
      <xdr:spPr>
        <a:xfrm>
          <a:off x="3797300" y="14348461"/>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67311</xdr:rowOff>
    </xdr:from>
    <xdr:to>
      <xdr:col>15</xdr:col>
      <xdr:colOff>101600</xdr:colOff>
      <xdr:row>83</xdr:row>
      <xdr:rowOff>168911</xdr:rowOff>
    </xdr:to>
    <xdr:sp macro="" textlink="">
      <xdr:nvSpPr>
        <xdr:cNvPr id="310" name="楕円 309"/>
        <xdr:cNvSpPr/>
      </xdr:nvSpPr>
      <xdr:spPr>
        <a:xfrm>
          <a:off x="2857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118111</xdr:rowOff>
    </xdr:from>
    <xdr:to>
      <xdr:col>19</xdr:col>
      <xdr:colOff>177800</xdr:colOff>
      <xdr:row>83</xdr:row>
      <xdr:rowOff>118111</xdr:rowOff>
    </xdr:to>
    <xdr:cxnSp macro="">
      <xdr:nvCxnSpPr>
        <xdr:cNvPr id="311" name="直線コネクタ 310"/>
        <xdr:cNvCxnSpPr/>
      </xdr:nvCxnSpPr>
      <xdr:spPr>
        <a:xfrm>
          <a:off x="2908300" y="14348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19686</xdr:rowOff>
    </xdr:from>
    <xdr:to>
      <xdr:col>10</xdr:col>
      <xdr:colOff>165100</xdr:colOff>
      <xdr:row>83</xdr:row>
      <xdr:rowOff>121286</xdr:rowOff>
    </xdr:to>
    <xdr:sp macro="" textlink="">
      <xdr:nvSpPr>
        <xdr:cNvPr id="312" name="楕円 311"/>
        <xdr:cNvSpPr/>
      </xdr:nvSpPr>
      <xdr:spPr>
        <a:xfrm>
          <a:off x="1968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70486</xdr:rowOff>
    </xdr:from>
    <xdr:to>
      <xdr:col>15</xdr:col>
      <xdr:colOff>50800</xdr:colOff>
      <xdr:row>83</xdr:row>
      <xdr:rowOff>118111</xdr:rowOff>
    </xdr:to>
    <xdr:cxnSp macro="">
      <xdr:nvCxnSpPr>
        <xdr:cNvPr id="313" name="直線コネクタ 312"/>
        <xdr:cNvCxnSpPr/>
      </xdr:nvCxnSpPr>
      <xdr:spPr>
        <a:xfrm>
          <a:off x="2019300" y="1430083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160655</xdr:rowOff>
    </xdr:from>
    <xdr:to>
      <xdr:col>6</xdr:col>
      <xdr:colOff>38100</xdr:colOff>
      <xdr:row>83</xdr:row>
      <xdr:rowOff>90805</xdr:rowOff>
    </xdr:to>
    <xdr:sp macro="" textlink="">
      <xdr:nvSpPr>
        <xdr:cNvPr id="314" name="楕円 313"/>
        <xdr:cNvSpPr/>
      </xdr:nvSpPr>
      <xdr:spPr>
        <a:xfrm>
          <a:off x="10795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40005</xdr:rowOff>
    </xdr:from>
    <xdr:to>
      <xdr:col>10</xdr:col>
      <xdr:colOff>114300</xdr:colOff>
      <xdr:row>83</xdr:row>
      <xdr:rowOff>70486</xdr:rowOff>
    </xdr:to>
    <xdr:cxnSp macro="">
      <xdr:nvCxnSpPr>
        <xdr:cNvPr id="315" name="直線コネクタ 314"/>
        <xdr:cNvCxnSpPr/>
      </xdr:nvCxnSpPr>
      <xdr:spPr>
        <a:xfrm>
          <a:off x="1130300" y="1427035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124477</xdr:rowOff>
    </xdr:from>
    <xdr:ext cx="405111" cy="259045"/>
    <xdr:sp macro="" textlink="">
      <xdr:nvSpPr>
        <xdr:cNvPr id="316" name="n_1aveValue【公営住宅】&#10;有形固定資産減価償却率"/>
        <xdr:cNvSpPr txBox="1"/>
      </xdr:nvSpPr>
      <xdr:spPr>
        <a:xfrm>
          <a:off x="3582044"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93997</xdr:rowOff>
    </xdr:from>
    <xdr:ext cx="405111" cy="259045"/>
    <xdr:sp macro="" textlink="">
      <xdr:nvSpPr>
        <xdr:cNvPr id="317" name="n_2aveValue【公営住宅】&#10;有形固定資産減価償却率"/>
        <xdr:cNvSpPr txBox="1"/>
      </xdr:nvSpPr>
      <xdr:spPr>
        <a:xfrm>
          <a:off x="2705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63516</xdr:rowOff>
    </xdr:from>
    <xdr:ext cx="405111" cy="259045"/>
    <xdr:sp macro="" textlink="">
      <xdr:nvSpPr>
        <xdr:cNvPr id="318" name="n_3aveValue【公営住宅】&#10;有形固定資産減価償却率"/>
        <xdr:cNvSpPr txBox="1"/>
      </xdr:nvSpPr>
      <xdr:spPr>
        <a:xfrm>
          <a:off x="18167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143527</xdr:rowOff>
    </xdr:from>
    <xdr:ext cx="405111" cy="259045"/>
    <xdr:sp macro="" textlink="">
      <xdr:nvSpPr>
        <xdr:cNvPr id="319" name="n_4aveValue【公営住宅】&#10;有形固定資産減価償却率"/>
        <xdr:cNvSpPr txBox="1"/>
      </xdr:nvSpPr>
      <xdr:spPr>
        <a:xfrm>
          <a:off x="927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160038</xdr:rowOff>
    </xdr:from>
    <xdr:ext cx="405111" cy="259045"/>
    <xdr:sp macro="" textlink="">
      <xdr:nvSpPr>
        <xdr:cNvPr id="320" name="n_1mainValue【公営住宅】&#10;有形固定資産減価償却率"/>
        <xdr:cNvSpPr txBox="1"/>
      </xdr:nvSpPr>
      <xdr:spPr>
        <a:xfrm>
          <a:off x="3582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160038</xdr:rowOff>
    </xdr:from>
    <xdr:ext cx="405111" cy="259045"/>
    <xdr:sp macro="" textlink="">
      <xdr:nvSpPr>
        <xdr:cNvPr id="321" name="n_2mainValue【公営住宅】&#10;有形固定資産減価償却率"/>
        <xdr:cNvSpPr txBox="1"/>
      </xdr:nvSpPr>
      <xdr:spPr>
        <a:xfrm>
          <a:off x="2705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112413</xdr:rowOff>
    </xdr:from>
    <xdr:ext cx="405111" cy="259045"/>
    <xdr:sp macro="" textlink="">
      <xdr:nvSpPr>
        <xdr:cNvPr id="322" name="n_3mainValue【公営住宅】&#10;有形固定資産減価償却率"/>
        <xdr:cNvSpPr txBox="1"/>
      </xdr:nvSpPr>
      <xdr:spPr>
        <a:xfrm>
          <a:off x="1816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81932</xdr:rowOff>
    </xdr:from>
    <xdr:ext cx="405111" cy="259045"/>
    <xdr:sp macro="" textlink="">
      <xdr:nvSpPr>
        <xdr:cNvPr id="323" name="n_4mainValue【公営住宅】&#10;有形固定資産減価償却率"/>
        <xdr:cNvSpPr txBox="1"/>
      </xdr:nvSpPr>
      <xdr:spPr>
        <a:xfrm>
          <a:off x="9277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13412</xdr:rowOff>
    </xdr:from>
    <xdr:to>
      <xdr:col>54</xdr:col>
      <xdr:colOff>189865</xdr:colOff>
      <xdr:row>85</xdr:row>
      <xdr:rowOff>167945</xdr:rowOff>
    </xdr:to>
    <xdr:cxnSp macro="">
      <xdr:nvCxnSpPr>
        <xdr:cNvPr id="345" name="直線コネクタ 344"/>
        <xdr:cNvCxnSpPr/>
      </xdr:nvCxnSpPr>
      <xdr:spPr>
        <a:xfrm flipV="1">
          <a:off x="10476865" y="13386512"/>
          <a:ext cx="0" cy="135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322</xdr:rowOff>
    </xdr:from>
    <xdr:ext cx="469744" cy="259045"/>
    <xdr:sp macro="" textlink="">
      <xdr:nvSpPr>
        <xdr:cNvPr id="346" name="【公営住宅】&#10;一人当たり面積最小値テキスト"/>
        <xdr:cNvSpPr txBox="1"/>
      </xdr:nvSpPr>
      <xdr:spPr>
        <a:xfrm>
          <a:off x="10515600" y="1474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167945</xdr:rowOff>
    </xdr:from>
    <xdr:to>
      <xdr:col>55</xdr:col>
      <xdr:colOff>88900</xdr:colOff>
      <xdr:row>85</xdr:row>
      <xdr:rowOff>167945</xdr:rowOff>
    </xdr:to>
    <xdr:cxnSp macro="">
      <xdr:nvCxnSpPr>
        <xdr:cNvPr id="347" name="直線コネクタ 346"/>
        <xdr:cNvCxnSpPr/>
      </xdr:nvCxnSpPr>
      <xdr:spPr>
        <a:xfrm>
          <a:off x="10388600" y="1474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131539</xdr:rowOff>
    </xdr:from>
    <xdr:ext cx="469744" cy="259045"/>
    <xdr:sp macro="" textlink="">
      <xdr:nvSpPr>
        <xdr:cNvPr id="348" name="【公営住宅】&#10;一人当たり面積最大値テキスト"/>
        <xdr:cNvSpPr txBox="1"/>
      </xdr:nvSpPr>
      <xdr:spPr>
        <a:xfrm>
          <a:off x="10515600" y="131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13412</xdr:rowOff>
    </xdr:from>
    <xdr:to>
      <xdr:col>55</xdr:col>
      <xdr:colOff>88900</xdr:colOff>
      <xdr:row>78</xdr:row>
      <xdr:rowOff>13412</xdr:rowOff>
    </xdr:to>
    <xdr:cxnSp macro="">
      <xdr:nvCxnSpPr>
        <xdr:cNvPr id="349" name="直線コネクタ 348"/>
        <xdr:cNvCxnSpPr/>
      </xdr:nvCxnSpPr>
      <xdr:spPr>
        <a:xfrm>
          <a:off x="10388600" y="1338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42994</xdr:rowOff>
    </xdr:from>
    <xdr:ext cx="469744" cy="259045"/>
    <xdr:sp macro="" textlink="">
      <xdr:nvSpPr>
        <xdr:cNvPr id="350" name="【公営住宅】&#10;一人当たり面積平均値テキスト"/>
        <xdr:cNvSpPr txBox="1"/>
      </xdr:nvSpPr>
      <xdr:spPr>
        <a:xfrm>
          <a:off x="10515600" y="14273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64567</xdr:rowOff>
    </xdr:from>
    <xdr:to>
      <xdr:col>55</xdr:col>
      <xdr:colOff>50800</xdr:colOff>
      <xdr:row>83</xdr:row>
      <xdr:rowOff>166167</xdr:rowOff>
    </xdr:to>
    <xdr:sp macro="" textlink="">
      <xdr:nvSpPr>
        <xdr:cNvPr id="351" name="フローチャート: 判断 350"/>
        <xdr:cNvSpPr/>
      </xdr:nvSpPr>
      <xdr:spPr>
        <a:xfrm>
          <a:off x="104267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116687</xdr:rowOff>
    </xdr:from>
    <xdr:to>
      <xdr:col>50</xdr:col>
      <xdr:colOff>165100</xdr:colOff>
      <xdr:row>84</xdr:row>
      <xdr:rowOff>46837</xdr:rowOff>
    </xdr:to>
    <xdr:sp macro="" textlink="">
      <xdr:nvSpPr>
        <xdr:cNvPr id="352" name="フローチャート: 判断 351"/>
        <xdr:cNvSpPr/>
      </xdr:nvSpPr>
      <xdr:spPr>
        <a:xfrm>
          <a:off x="9588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112573</xdr:rowOff>
    </xdr:from>
    <xdr:to>
      <xdr:col>46</xdr:col>
      <xdr:colOff>38100</xdr:colOff>
      <xdr:row>84</xdr:row>
      <xdr:rowOff>42723</xdr:rowOff>
    </xdr:to>
    <xdr:sp macro="" textlink="">
      <xdr:nvSpPr>
        <xdr:cNvPr id="353" name="フローチャート: 判断 352"/>
        <xdr:cNvSpPr/>
      </xdr:nvSpPr>
      <xdr:spPr>
        <a:xfrm>
          <a:off x="8699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87885</xdr:rowOff>
    </xdr:from>
    <xdr:to>
      <xdr:col>41</xdr:col>
      <xdr:colOff>101600</xdr:colOff>
      <xdr:row>84</xdr:row>
      <xdr:rowOff>18035</xdr:rowOff>
    </xdr:to>
    <xdr:sp macro="" textlink="">
      <xdr:nvSpPr>
        <xdr:cNvPr id="354" name="フローチャート: 判断 353"/>
        <xdr:cNvSpPr/>
      </xdr:nvSpPr>
      <xdr:spPr>
        <a:xfrm>
          <a:off x="7810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52679</xdr:rowOff>
    </xdr:from>
    <xdr:to>
      <xdr:col>36</xdr:col>
      <xdr:colOff>165100</xdr:colOff>
      <xdr:row>83</xdr:row>
      <xdr:rowOff>154279</xdr:rowOff>
    </xdr:to>
    <xdr:sp macro="" textlink="">
      <xdr:nvSpPr>
        <xdr:cNvPr id="355" name="フローチャート: 判断 354"/>
        <xdr:cNvSpPr/>
      </xdr:nvSpPr>
      <xdr:spPr>
        <a:xfrm>
          <a:off x="6921500" y="142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162407</xdr:rowOff>
    </xdr:from>
    <xdr:to>
      <xdr:col>55</xdr:col>
      <xdr:colOff>50800</xdr:colOff>
      <xdr:row>80</xdr:row>
      <xdr:rowOff>92557</xdr:rowOff>
    </xdr:to>
    <xdr:sp macro="" textlink="">
      <xdr:nvSpPr>
        <xdr:cNvPr id="361" name="楕円 360"/>
        <xdr:cNvSpPr/>
      </xdr:nvSpPr>
      <xdr:spPr>
        <a:xfrm>
          <a:off x="10426700" y="1370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13834</xdr:rowOff>
    </xdr:from>
    <xdr:ext cx="469744" cy="259045"/>
    <xdr:sp macro="" textlink="">
      <xdr:nvSpPr>
        <xdr:cNvPr id="362" name="【公営住宅】&#10;一人当たり面積該当値テキスト"/>
        <xdr:cNvSpPr txBox="1"/>
      </xdr:nvSpPr>
      <xdr:spPr>
        <a:xfrm>
          <a:off x="10515600" y="1355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1930</xdr:rowOff>
    </xdr:from>
    <xdr:to>
      <xdr:col>50</xdr:col>
      <xdr:colOff>165100</xdr:colOff>
      <xdr:row>80</xdr:row>
      <xdr:rowOff>103530</xdr:rowOff>
    </xdr:to>
    <xdr:sp macro="" textlink="">
      <xdr:nvSpPr>
        <xdr:cNvPr id="363" name="楕円 362"/>
        <xdr:cNvSpPr/>
      </xdr:nvSpPr>
      <xdr:spPr>
        <a:xfrm>
          <a:off x="9588500" y="1371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41757</xdr:rowOff>
    </xdr:from>
    <xdr:to>
      <xdr:col>55</xdr:col>
      <xdr:colOff>0</xdr:colOff>
      <xdr:row>80</xdr:row>
      <xdr:rowOff>52730</xdr:rowOff>
    </xdr:to>
    <xdr:cxnSp macro="">
      <xdr:nvCxnSpPr>
        <xdr:cNvPr id="364" name="直線コネクタ 363"/>
        <xdr:cNvCxnSpPr/>
      </xdr:nvCxnSpPr>
      <xdr:spPr>
        <a:xfrm flipV="1">
          <a:off x="9639300" y="13757757"/>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22047</xdr:rowOff>
    </xdr:from>
    <xdr:to>
      <xdr:col>46</xdr:col>
      <xdr:colOff>38100</xdr:colOff>
      <xdr:row>80</xdr:row>
      <xdr:rowOff>123647</xdr:rowOff>
    </xdr:to>
    <xdr:sp macro="" textlink="">
      <xdr:nvSpPr>
        <xdr:cNvPr id="365" name="楕円 364"/>
        <xdr:cNvSpPr/>
      </xdr:nvSpPr>
      <xdr:spPr>
        <a:xfrm>
          <a:off x="8699500" y="1373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52730</xdr:rowOff>
    </xdr:from>
    <xdr:to>
      <xdr:col>50</xdr:col>
      <xdr:colOff>114300</xdr:colOff>
      <xdr:row>80</xdr:row>
      <xdr:rowOff>72847</xdr:rowOff>
    </xdr:to>
    <xdr:cxnSp macro="">
      <xdr:nvCxnSpPr>
        <xdr:cNvPr id="366" name="直線コネクタ 365"/>
        <xdr:cNvCxnSpPr/>
      </xdr:nvCxnSpPr>
      <xdr:spPr>
        <a:xfrm flipV="1">
          <a:off x="8750300" y="13768730"/>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30735</xdr:rowOff>
    </xdr:from>
    <xdr:to>
      <xdr:col>41</xdr:col>
      <xdr:colOff>101600</xdr:colOff>
      <xdr:row>80</xdr:row>
      <xdr:rowOff>132335</xdr:rowOff>
    </xdr:to>
    <xdr:sp macro="" textlink="">
      <xdr:nvSpPr>
        <xdr:cNvPr id="367" name="楕円 366"/>
        <xdr:cNvSpPr/>
      </xdr:nvSpPr>
      <xdr:spPr>
        <a:xfrm>
          <a:off x="7810500" y="137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72847</xdr:rowOff>
    </xdr:from>
    <xdr:to>
      <xdr:col>45</xdr:col>
      <xdr:colOff>177800</xdr:colOff>
      <xdr:row>80</xdr:row>
      <xdr:rowOff>81535</xdr:rowOff>
    </xdr:to>
    <xdr:cxnSp macro="">
      <xdr:nvCxnSpPr>
        <xdr:cNvPr id="368" name="直線コネクタ 367"/>
        <xdr:cNvCxnSpPr/>
      </xdr:nvCxnSpPr>
      <xdr:spPr>
        <a:xfrm flipV="1">
          <a:off x="7861300" y="13788847"/>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47192</xdr:rowOff>
    </xdr:from>
    <xdr:to>
      <xdr:col>36</xdr:col>
      <xdr:colOff>165100</xdr:colOff>
      <xdr:row>80</xdr:row>
      <xdr:rowOff>148792</xdr:rowOff>
    </xdr:to>
    <xdr:sp macro="" textlink="">
      <xdr:nvSpPr>
        <xdr:cNvPr id="369" name="楕円 368"/>
        <xdr:cNvSpPr/>
      </xdr:nvSpPr>
      <xdr:spPr>
        <a:xfrm>
          <a:off x="6921500" y="1376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81535</xdr:rowOff>
    </xdr:from>
    <xdr:to>
      <xdr:col>41</xdr:col>
      <xdr:colOff>50800</xdr:colOff>
      <xdr:row>80</xdr:row>
      <xdr:rowOff>97992</xdr:rowOff>
    </xdr:to>
    <xdr:cxnSp macro="">
      <xdr:nvCxnSpPr>
        <xdr:cNvPr id="370" name="直線コネクタ 369"/>
        <xdr:cNvCxnSpPr/>
      </xdr:nvCxnSpPr>
      <xdr:spPr>
        <a:xfrm flipV="1">
          <a:off x="6972300" y="13797535"/>
          <a:ext cx="889000" cy="1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37964</xdr:rowOff>
    </xdr:from>
    <xdr:ext cx="469744" cy="259045"/>
    <xdr:sp macro="" textlink="">
      <xdr:nvSpPr>
        <xdr:cNvPr id="371" name="n_1aveValue【公営住宅】&#10;一人当たり面積"/>
        <xdr:cNvSpPr txBox="1"/>
      </xdr:nvSpPr>
      <xdr:spPr>
        <a:xfrm>
          <a:off x="9391727" y="1443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33850</xdr:rowOff>
    </xdr:from>
    <xdr:ext cx="469744" cy="259045"/>
    <xdr:sp macro="" textlink="">
      <xdr:nvSpPr>
        <xdr:cNvPr id="372" name="n_2aveValue【公営住宅】&#10;一人当たり面積"/>
        <xdr:cNvSpPr txBox="1"/>
      </xdr:nvSpPr>
      <xdr:spPr>
        <a:xfrm>
          <a:off x="8515427" y="1443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9162</xdr:rowOff>
    </xdr:from>
    <xdr:ext cx="469744" cy="259045"/>
    <xdr:sp macro="" textlink="">
      <xdr:nvSpPr>
        <xdr:cNvPr id="373" name="n_3aveValue【公営住宅】&#10;一人当たり面積"/>
        <xdr:cNvSpPr txBox="1"/>
      </xdr:nvSpPr>
      <xdr:spPr>
        <a:xfrm>
          <a:off x="7626427" y="144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145406</xdr:rowOff>
    </xdr:from>
    <xdr:ext cx="469744" cy="259045"/>
    <xdr:sp macro="" textlink="">
      <xdr:nvSpPr>
        <xdr:cNvPr id="374" name="n_4aveValue【公営住宅】&#10;一人当たり面積"/>
        <xdr:cNvSpPr txBox="1"/>
      </xdr:nvSpPr>
      <xdr:spPr>
        <a:xfrm>
          <a:off x="6737427" y="1437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120057</xdr:rowOff>
    </xdr:from>
    <xdr:ext cx="469744" cy="259045"/>
    <xdr:sp macro="" textlink="">
      <xdr:nvSpPr>
        <xdr:cNvPr id="375" name="n_1mainValue【公営住宅】&#10;一人当たり面積"/>
        <xdr:cNvSpPr txBox="1"/>
      </xdr:nvSpPr>
      <xdr:spPr>
        <a:xfrm>
          <a:off x="9391727" y="1349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140174</xdr:rowOff>
    </xdr:from>
    <xdr:ext cx="469744" cy="259045"/>
    <xdr:sp macro="" textlink="">
      <xdr:nvSpPr>
        <xdr:cNvPr id="376" name="n_2mainValue【公営住宅】&#10;一人当たり面積"/>
        <xdr:cNvSpPr txBox="1"/>
      </xdr:nvSpPr>
      <xdr:spPr>
        <a:xfrm>
          <a:off x="8515427" y="1351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148862</xdr:rowOff>
    </xdr:from>
    <xdr:ext cx="469744" cy="259045"/>
    <xdr:sp macro="" textlink="">
      <xdr:nvSpPr>
        <xdr:cNvPr id="377" name="n_3mainValue【公営住宅】&#10;一人当たり面積"/>
        <xdr:cNvSpPr txBox="1"/>
      </xdr:nvSpPr>
      <xdr:spPr>
        <a:xfrm>
          <a:off x="7626427" y="1352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165319</xdr:rowOff>
    </xdr:from>
    <xdr:ext cx="469744" cy="259045"/>
    <xdr:sp macro="" textlink="">
      <xdr:nvSpPr>
        <xdr:cNvPr id="378" name="n_4mainValue【公営住宅】&#10;一人当たり面積"/>
        <xdr:cNvSpPr txBox="1"/>
      </xdr:nvSpPr>
      <xdr:spPr>
        <a:xfrm>
          <a:off x="6737427" y="1353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1" name="テキスト ボックス 390"/>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3" name="テキスト ボックス 39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5" name="テキスト ボックス 39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7" name="テキスト ボックス 39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9" name="テキスト ボックス 398"/>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402" name="直線コネクタ 401"/>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3" name="【港湾・漁港】&#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4" name="直線コネクタ 403"/>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5" name="【港湾・漁港】&#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6" name="直線コネクタ 405"/>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123207</xdr:rowOff>
    </xdr:from>
    <xdr:ext cx="405111" cy="259045"/>
    <xdr:sp macro="" textlink="">
      <xdr:nvSpPr>
        <xdr:cNvPr id="407" name="【港湾・漁港】&#10;有形固定資産減価償却率平均値テキスト"/>
        <xdr:cNvSpPr txBox="1"/>
      </xdr:nvSpPr>
      <xdr:spPr>
        <a:xfrm>
          <a:off x="4673600" y="17439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100330</xdr:rowOff>
    </xdr:from>
    <xdr:to>
      <xdr:col>24</xdr:col>
      <xdr:colOff>114300</xdr:colOff>
      <xdr:row>103</xdr:row>
      <xdr:rowOff>30480</xdr:rowOff>
    </xdr:to>
    <xdr:sp macro="" textlink="">
      <xdr:nvSpPr>
        <xdr:cNvPr id="408" name="フローチャート: 判断 407"/>
        <xdr:cNvSpPr/>
      </xdr:nvSpPr>
      <xdr:spPr>
        <a:xfrm>
          <a:off x="4584700" y="175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27939</xdr:rowOff>
    </xdr:from>
    <xdr:to>
      <xdr:col>20</xdr:col>
      <xdr:colOff>38100</xdr:colOff>
      <xdr:row>103</xdr:row>
      <xdr:rowOff>129539</xdr:rowOff>
    </xdr:to>
    <xdr:sp macro="" textlink="">
      <xdr:nvSpPr>
        <xdr:cNvPr id="409" name="フローチャート: 判断 408"/>
        <xdr:cNvSpPr/>
      </xdr:nvSpPr>
      <xdr:spPr>
        <a:xfrm>
          <a:off x="3746500" y="1768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152400</xdr:rowOff>
    </xdr:from>
    <xdr:to>
      <xdr:col>15</xdr:col>
      <xdr:colOff>101600</xdr:colOff>
      <xdr:row>104</xdr:row>
      <xdr:rowOff>82550</xdr:rowOff>
    </xdr:to>
    <xdr:sp macro="" textlink="">
      <xdr:nvSpPr>
        <xdr:cNvPr id="410" name="フローチャート: 判断 409"/>
        <xdr:cNvSpPr/>
      </xdr:nvSpPr>
      <xdr:spPr>
        <a:xfrm>
          <a:off x="2857500" y="1781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106680</xdr:rowOff>
    </xdr:from>
    <xdr:to>
      <xdr:col>10</xdr:col>
      <xdr:colOff>165100</xdr:colOff>
      <xdr:row>104</xdr:row>
      <xdr:rowOff>36830</xdr:rowOff>
    </xdr:to>
    <xdr:sp macro="" textlink="">
      <xdr:nvSpPr>
        <xdr:cNvPr id="411" name="フローチャート: 判断 410"/>
        <xdr:cNvSpPr/>
      </xdr:nvSpPr>
      <xdr:spPr>
        <a:xfrm>
          <a:off x="1968500" y="1776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6350</xdr:rowOff>
    </xdr:from>
    <xdr:to>
      <xdr:col>6</xdr:col>
      <xdr:colOff>38100</xdr:colOff>
      <xdr:row>103</xdr:row>
      <xdr:rowOff>107950</xdr:rowOff>
    </xdr:to>
    <xdr:sp macro="" textlink="">
      <xdr:nvSpPr>
        <xdr:cNvPr id="412" name="フローチャート: 判断 411"/>
        <xdr:cNvSpPr/>
      </xdr:nvSpPr>
      <xdr:spPr>
        <a:xfrm>
          <a:off x="1079500" y="1766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130811</xdr:rowOff>
    </xdr:from>
    <xdr:to>
      <xdr:col>24</xdr:col>
      <xdr:colOff>114300</xdr:colOff>
      <xdr:row>105</xdr:row>
      <xdr:rowOff>60961</xdr:rowOff>
    </xdr:to>
    <xdr:sp macro="" textlink="">
      <xdr:nvSpPr>
        <xdr:cNvPr id="418" name="楕円 417"/>
        <xdr:cNvSpPr/>
      </xdr:nvSpPr>
      <xdr:spPr>
        <a:xfrm>
          <a:off x="4584700" y="1796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109238</xdr:rowOff>
    </xdr:from>
    <xdr:ext cx="405111" cy="259045"/>
    <xdr:sp macro="" textlink="">
      <xdr:nvSpPr>
        <xdr:cNvPr id="419" name="【港湾・漁港】&#10;有形固定資産減価償却率該当値テキスト"/>
        <xdr:cNvSpPr txBox="1"/>
      </xdr:nvSpPr>
      <xdr:spPr>
        <a:xfrm>
          <a:off x="4673600" y="1794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118111</xdr:rowOff>
    </xdr:from>
    <xdr:to>
      <xdr:col>20</xdr:col>
      <xdr:colOff>38100</xdr:colOff>
      <xdr:row>105</xdr:row>
      <xdr:rowOff>48261</xdr:rowOff>
    </xdr:to>
    <xdr:sp macro="" textlink="">
      <xdr:nvSpPr>
        <xdr:cNvPr id="420" name="楕円 419"/>
        <xdr:cNvSpPr/>
      </xdr:nvSpPr>
      <xdr:spPr>
        <a:xfrm>
          <a:off x="3746500" y="1794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168911</xdr:rowOff>
    </xdr:from>
    <xdr:to>
      <xdr:col>24</xdr:col>
      <xdr:colOff>63500</xdr:colOff>
      <xdr:row>105</xdr:row>
      <xdr:rowOff>10161</xdr:rowOff>
    </xdr:to>
    <xdr:cxnSp macro="">
      <xdr:nvCxnSpPr>
        <xdr:cNvPr id="421" name="直線コネクタ 420"/>
        <xdr:cNvCxnSpPr/>
      </xdr:nvCxnSpPr>
      <xdr:spPr>
        <a:xfrm>
          <a:off x="3797300" y="17999711"/>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118111</xdr:rowOff>
    </xdr:from>
    <xdr:to>
      <xdr:col>15</xdr:col>
      <xdr:colOff>101600</xdr:colOff>
      <xdr:row>105</xdr:row>
      <xdr:rowOff>48261</xdr:rowOff>
    </xdr:to>
    <xdr:sp macro="" textlink="">
      <xdr:nvSpPr>
        <xdr:cNvPr id="422" name="楕円 421"/>
        <xdr:cNvSpPr/>
      </xdr:nvSpPr>
      <xdr:spPr>
        <a:xfrm>
          <a:off x="2857500" y="1794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168911</xdr:rowOff>
    </xdr:from>
    <xdr:to>
      <xdr:col>19</xdr:col>
      <xdr:colOff>177800</xdr:colOff>
      <xdr:row>104</xdr:row>
      <xdr:rowOff>168911</xdr:rowOff>
    </xdr:to>
    <xdr:cxnSp macro="">
      <xdr:nvCxnSpPr>
        <xdr:cNvPr id="423" name="直線コネクタ 422"/>
        <xdr:cNvCxnSpPr/>
      </xdr:nvCxnSpPr>
      <xdr:spPr>
        <a:xfrm>
          <a:off x="2908300" y="17999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64770</xdr:rowOff>
    </xdr:from>
    <xdr:to>
      <xdr:col>10</xdr:col>
      <xdr:colOff>165100</xdr:colOff>
      <xdr:row>104</xdr:row>
      <xdr:rowOff>166370</xdr:rowOff>
    </xdr:to>
    <xdr:sp macro="" textlink="">
      <xdr:nvSpPr>
        <xdr:cNvPr id="424" name="楕円 423"/>
        <xdr:cNvSpPr/>
      </xdr:nvSpPr>
      <xdr:spPr>
        <a:xfrm>
          <a:off x="1968500" y="1789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115570</xdr:rowOff>
    </xdr:from>
    <xdr:to>
      <xdr:col>15</xdr:col>
      <xdr:colOff>50800</xdr:colOff>
      <xdr:row>104</xdr:row>
      <xdr:rowOff>168911</xdr:rowOff>
    </xdr:to>
    <xdr:cxnSp macro="">
      <xdr:nvCxnSpPr>
        <xdr:cNvPr id="425" name="直線コネクタ 424"/>
        <xdr:cNvCxnSpPr/>
      </xdr:nvCxnSpPr>
      <xdr:spPr>
        <a:xfrm>
          <a:off x="2019300" y="179463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45720</xdr:rowOff>
    </xdr:from>
    <xdr:to>
      <xdr:col>6</xdr:col>
      <xdr:colOff>38100</xdr:colOff>
      <xdr:row>104</xdr:row>
      <xdr:rowOff>147320</xdr:rowOff>
    </xdr:to>
    <xdr:sp macro="" textlink="">
      <xdr:nvSpPr>
        <xdr:cNvPr id="426" name="楕円 425"/>
        <xdr:cNvSpPr/>
      </xdr:nvSpPr>
      <xdr:spPr>
        <a:xfrm>
          <a:off x="1079500" y="1787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96520</xdr:rowOff>
    </xdr:from>
    <xdr:to>
      <xdr:col>10</xdr:col>
      <xdr:colOff>114300</xdr:colOff>
      <xdr:row>104</xdr:row>
      <xdr:rowOff>115570</xdr:rowOff>
    </xdr:to>
    <xdr:cxnSp macro="">
      <xdr:nvCxnSpPr>
        <xdr:cNvPr id="427" name="直線コネクタ 426"/>
        <xdr:cNvCxnSpPr/>
      </xdr:nvCxnSpPr>
      <xdr:spPr>
        <a:xfrm>
          <a:off x="1130300" y="179273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146066</xdr:rowOff>
    </xdr:from>
    <xdr:ext cx="405111" cy="259045"/>
    <xdr:sp macro="" textlink="">
      <xdr:nvSpPr>
        <xdr:cNvPr id="428" name="n_1aveValue【港湾・漁港】&#10;有形固定資産減価償却率"/>
        <xdr:cNvSpPr txBox="1"/>
      </xdr:nvSpPr>
      <xdr:spPr>
        <a:xfrm>
          <a:off x="3582044" y="1746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99077</xdr:rowOff>
    </xdr:from>
    <xdr:ext cx="405111" cy="259045"/>
    <xdr:sp macro="" textlink="">
      <xdr:nvSpPr>
        <xdr:cNvPr id="429" name="n_2aveValue【港湾・漁港】&#10;有形固定資産減価償却率"/>
        <xdr:cNvSpPr txBox="1"/>
      </xdr:nvSpPr>
      <xdr:spPr>
        <a:xfrm>
          <a:off x="2705744" y="1758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53357</xdr:rowOff>
    </xdr:from>
    <xdr:ext cx="405111" cy="259045"/>
    <xdr:sp macro="" textlink="">
      <xdr:nvSpPr>
        <xdr:cNvPr id="430" name="n_3aveValue【港湾・漁港】&#10;有形固定資産減価償却率"/>
        <xdr:cNvSpPr txBox="1"/>
      </xdr:nvSpPr>
      <xdr:spPr>
        <a:xfrm>
          <a:off x="1816744" y="1754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124477</xdr:rowOff>
    </xdr:from>
    <xdr:ext cx="405111" cy="259045"/>
    <xdr:sp macro="" textlink="">
      <xdr:nvSpPr>
        <xdr:cNvPr id="431" name="n_4aveValue【港湾・漁港】&#10;有形固定資産減価償却率"/>
        <xdr:cNvSpPr txBox="1"/>
      </xdr:nvSpPr>
      <xdr:spPr>
        <a:xfrm>
          <a:off x="9277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39388</xdr:rowOff>
    </xdr:from>
    <xdr:ext cx="405111" cy="259045"/>
    <xdr:sp macro="" textlink="">
      <xdr:nvSpPr>
        <xdr:cNvPr id="432" name="n_1mainValue【港湾・漁港】&#10;有形固定資産減価償却率"/>
        <xdr:cNvSpPr txBox="1"/>
      </xdr:nvSpPr>
      <xdr:spPr>
        <a:xfrm>
          <a:off x="3582044" y="18041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39388</xdr:rowOff>
    </xdr:from>
    <xdr:ext cx="405111" cy="259045"/>
    <xdr:sp macro="" textlink="">
      <xdr:nvSpPr>
        <xdr:cNvPr id="433" name="n_2mainValue【港湾・漁港】&#10;有形固定資産減価償却率"/>
        <xdr:cNvSpPr txBox="1"/>
      </xdr:nvSpPr>
      <xdr:spPr>
        <a:xfrm>
          <a:off x="2705744" y="18041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157497</xdr:rowOff>
    </xdr:from>
    <xdr:ext cx="405111" cy="259045"/>
    <xdr:sp macro="" textlink="">
      <xdr:nvSpPr>
        <xdr:cNvPr id="434" name="n_3mainValue【港湾・漁港】&#10;有形固定資産減価償却率"/>
        <xdr:cNvSpPr txBox="1"/>
      </xdr:nvSpPr>
      <xdr:spPr>
        <a:xfrm>
          <a:off x="1816744" y="17988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138447</xdr:rowOff>
    </xdr:from>
    <xdr:ext cx="405111" cy="259045"/>
    <xdr:sp macro="" textlink="">
      <xdr:nvSpPr>
        <xdr:cNvPr id="435" name="n_4mainValue【港湾・漁港】&#10;有形固定資産減価償却率"/>
        <xdr:cNvSpPr txBox="1"/>
      </xdr:nvSpPr>
      <xdr:spPr>
        <a:xfrm>
          <a:off x="927744" y="1796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7" name="テキスト ボックス 446"/>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49" name="テキスト ボックス 448"/>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1" name="テキスト ボックス 450"/>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3" name="テキスト ボックス 452"/>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5" name="テキスト ボックス 454"/>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57" name="テキスト ボックス 456"/>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9" name="テキスト ボックス 45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139320</xdr:rowOff>
    </xdr:from>
    <xdr:to>
      <xdr:col>54</xdr:col>
      <xdr:colOff>189865</xdr:colOff>
      <xdr:row>109</xdr:row>
      <xdr:rowOff>35379</xdr:rowOff>
    </xdr:to>
    <xdr:cxnSp macro="">
      <xdr:nvCxnSpPr>
        <xdr:cNvPr id="461" name="直線コネクタ 460"/>
        <xdr:cNvCxnSpPr/>
      </xdr:nvCxnSpPr>
      <xdr:spPr>
        <a:xfrm flipV="1">
          <a:off x="10476865" y="17112870"/>
          <a:ext cx="0" cy="161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39206</xdr:rowOff>
    </xdr:from>
    <xdr:ext cx="249299" cy="259045"/>
    <xdr:sp macro="" textlink="">
      <xdr:nvSpPr>
        <xdr:cNvPr id="462" name="【港湾・漁港】&#10;一人当たり有形固定資産（償却資産）額最小値テキスト"/>
        <xdr:cNvSpPr txBox="1"/>
      </xdr:nvSpPr>
      <xdr:spPr>
        <a:xfrm>
          <a:off x="10515600" y="1872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35379</xdr:rowOff>
    </xdr:from>
    <xdr:to>
      <xdr:col>55</xdr:col>
      <xdr:colOff>88900</xdr:colOff>
      <xdr:row>109</xdr:row>
      <xdr:rowOff>35379</xdr:rowOff>
    </xdr:to>
    <xdr:cxnSp macro="">
      <xdr:nvCxnSpPr>
        <xdr:cNvPr id="463" name="直線コネクタ 462"/>
        <xdr:cNvCxnSpPr/>
      </xdr:nvCxnSpPr>
      <xdr:spPr>
        <a:xfrm>
          <a:off x="10388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85997</xdr:rowOff>
    </xdr:from>
    <xdr:ext cx="599010" cy="259045"/>
    <xdr:sp macro="" textlink="">
      <xdr:nvSpPr>
        <xdr:cNvPr id="464" name="【港湾・漁港】&#10;一人当たり有形固定資産（償却資産）額最大値テキスト"/>
        <xdr:cNvSpPr txBox="1"/>
      </xdr:nvSpPr>
      <xdr:spPr>
        <a:xfrm>
          <a:off x="10515600" y="1688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139320</xdr:rowOff>
    </xdr:from>
    <xdr:to>
      <xdr:col>55</xdr:col>
      <xdr:colOff>88900</xdr:colOff>
      <xdr:row>99</xdr:row>
      <xdr:rowOff>139320</xdr:rowOff>
    </xdr:to>
    <xdr:cxnSp macro="">
      <xdr:nvCxnSpPr>
        <xdr:cNvPr id="465" name="直線コネクタ 464"/>
        <xdr:cNvCxnSpPr/>
      </xdr:nvCxnSpPr>
      <xdr:spPr>
        <a:xfrm>
          <a:off x="10388600" y="1711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143730</xdr:rowOff>
    </xdr:from>
    <xdr:ext cx="599010" cy="259045"/>
    <xdr:sp macro="" textlink="">
      <xdr:nvSpPr>
        <xdr:cNvPr id="466" name="【港湾・漁港】&#10;一人当たり有形固定資産（償却資産）額平均値テキスト"/>
        <xdr:cNvSpPr txBox="1"/>
      </xdr:nvSpPr>
      <xdr:spPr>
        <a:xfrm>
          <a:off x="10515600" y="18317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165303</xdr:rowOff>
    </xdr:from>
    <xdr:to>
      <xdr:col>55</xdr:col>
      <xdr:colOff>50800</xdr:colOff>
      <xdr:row>107</xdr:row>
      <xdr:rowOff>95453</xdr:rowOff>
    </xdr:to>
    <xdr:sp macro="" textlink="">
      <xdr:nvSpPr>
        <xdr:cNvPr id="467" name="フローチャート: 判断 466"/>
        <xdr:cNvSpPr/>
      </xdr:nvSpPr>
      <xdr:spPr>
        <a:xfrm>
          <a:off x="10426700" y="1833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115398</xdr:rowOff>
    </xdr:from>
    <xdr:to>
      <xdr:col>50</xdr:col>
      <xdr:colOff>165100</xdr:colOff>
      <xdr:row>108</xdr:row>
      <xdr:rowOff>45548</xdr:rowOff>
    </xdr:to>
    <xdr:sp macro="" textlink="">
      <xdr:nvSpPr>
        <xdr:cNvPr id="468" name="フローチャート: 判断 467"/>
        <xdr:cNvSpPr/>
      </xdr:nvSpPr>
      <xdr:spPr>
        <a:xfrm>
          <a:off x="9588500" y="184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118452</xdr:rowOff>
    </xdr:from>
    <xdr:to>
      <xdr:col>46</xdr:col>
      <xdr:colOff>38100</xdr:colOff>
      <xdr:row>108</xdr:row>
      <xdr:rowOff>48602</xdr:rowOff>
    </xdr:to>
    <xdr:sp macro="" textlink="">
      <xdr:nvSpPr>
        <xdr:cNvPr id="469" name="フローチャート: 判断 468"/>
        <xdr:cNvSpPr/>
      </xdr:nvSpPr>
      <xdr:spPr>
        <a:xfrm>
          <a:off x="8699500" y="1846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31263</xdr:rowOff>
    </xdr:from>
    <xdr:to>
      <xdr:col>41</xdr:col>
      <xdr:colOff>101600</xdr:colOff>
      <xdr:row>107</xdr:row>
      <xdr:rowOff>132863</xdr:rowOff>
    </xdr:to>
    <xdr:sp macro="" textlink="">
      <xdr:nvSpPr>
        <xdr:cNvPr id="470" name="フローチャート: 判断 469"/>
        <xdr:cNvSpPr/>
      </xdr:nvSpPr>
      <xdr:spPr>
        <a:xfrm>
          <a:off x="7810500" y="1837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153752</xdr:rowOff>
    </xdr:from>
    <xdr:to>
      <xdr:col>36</xdr:col>
      <xdr:colOff>165100</xdr:colOff>
      <xdr:row>107</xdr:row>
      <xdr:rowOff>83902</xdr:rowOff>
    </xdr:to>
    <xdr:sp macro="" textlink="">
      <xdr:nvSpPr>
        <xdr:cNvPr id="471" name="フローチャート: 判断 470"/>
        <xdr:cNvSpPr/>
      </xdr:nvSpPr>
      <xdr:spPr>
        <a:xfrm>
          <a:off x="6921500" y="1832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124372</xdr:rowOff>
    </xdr:from>
    <xdr:to>
      <xdr:col>55</xdr:col>
      <xdr:colOff>50800</xdr:colOff>
      <xdr:row>106</xdr:row>
      <xdr:rowOff>54522</xdr:rowOff>
    </xdr:to>
    <xdr:sp macro="" textlink="">
      <xdr:nvSpPr>
        <xdr:cNvPr id="477" name="楕円 476"/>
        <xdr:cNvSpPr/>
      </xdr:nvSpPr>
      <xdr:spPr>
        <a:xfrm>
          <a:off x="10426700" y="1812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147249</xdr:rowOff>
    </xdr:from>
    <xdr:ext cx="599010" cy="259045"/>
    <xdr:sp macro="" textlink="">
      <xdr:nvSpPr>
        <xdr:cNvPr id="478" name="【港湾・漁港】&#10;一人当たり有形固定資産（償却資産）額該当値テキスト"/>
        <xdr:cNvSpPr txBox="1"/>
      </xdr:nvSpPr>
      <xdr:spPr>
        <a:xfrm>
          <a:off x="10515600" y="1797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137798</xdr:rowOff>
    </xdr:from>
    <xdr:to>
      <xdr:col>50</xdr:col>
      <xdr:colOff>165100</xdr:colOff>
      <xdr:row>106</xdr:row>
      <xdr:rowOff>67948</xdr:rowOff>
    </xdr:to>
    <xdr:sp macro="" textlink="">
      <xdr:nvSpPr>
        <xdr:cNvPr id="479" name="楕円 478"/>
        <xdr:cNvSpPr/>
      </xdr:nvSpPr>
      <xdr:spPr>
        <a:xfrm>
          <a:off x="9588500" y="1814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3722</xdr:rowOff>
    </xdr:from>
    <xdr:to>
      <xdr:col>55</xdr:col>
      <xdr:colOff>0</xdr:colOff>
      <xdr:row>106</xdr:row>
      <xdr:rowOff>17148</xdr:rowOff>
    </xdr:to>
    <xdr:cxnSp macro="">
      <xdr:nvCxnSpPr>
        <xdr:cNvPr id="480" name="直線コネクタ 479"/>
        <xdr:cNvCxnSpPr/>
      </xdr:nvCxnSpPr>
      <xdr:spPr>
        <a:xfrm flipV="1">
          <a:off x="9639300" y="18177422"/>
          <a:ext cx="838200" cy="1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148175</xdr:rowOff>
    </xdr:from>
    <xdr:to>
      <xdr:col>46</xdr:col>
      <xdr:colOff>38100</xdr:colOff>
      <xdr:row>106</xdr:row>
      <xdr:rowOff>78325</xdr:rowOff>
    </xdr:to>
    <xdr:sp macro="" textlink="">
      <xdr:nvSpPr>
        <xdr:cNvPr id="481" name="楕円 480"/>
        <xdr:cNvSpPr/>
      </xdr:nvSpPr>
      <xdr:spPr>
        <a:xfrm>
          <a:off x="8699500" y="181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17148</xdr:rowOff>
    </xdr:from>
    <xdr:to>
      <xdr:col>50</xdr:col>
      <xdr:colOff>114300</xdr:colOff>
      <xdr:row>106</xdr:row>
      <xdr:rowOff>27525</xdr:rowOff>
    </xdr:to>
    <xdr:cxnSp macro="">
      <xdr:nvCxnSpPr>
        <xdr:cNvPr id="482" name="直線コネクタ 481"/>
        <xdr:cNvCxnSpPr/>
      </xdr:nvCxnSpPr>
      <xdr:spPr>
        <a:xfrm flipV="1">
          <a:off x="8750300" y="18190848"/>
          <a:ext cx="889000" cy="1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76797</xdr:rowOff>
    </xdr:from>
    <xdr:to>
      <xdr:col>41</xdr:col>
      <xdr:colOff>101600</xdr:colOff>
      <xdr:row>106</xdr:row>
      <xdr:rowOff>6947</xdr:rowOff>
    </xdr:to>
    <xdr:sp macro="" textlink="">
      <xdr:nvSpPr>
        <xdr:cNvPr id="483" name="楕円 482"/>
        <xdr:cNvSpPr/>
      </xdr:nvSpPr>
      <xdr:spPr>
        <a:xfrm>
          <a:off x="7810500" y="1807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127597</xdr:rowOff>
    </xdr:from>
    <xdr:to>
      <xdr:col>45</xdr:col>
      <xdr:colOff>177800</xdr:colOff>
      <xdr:row>106</xdr:row>
      <xdr:rowOff>27525</xdr:rowOff>
    </xdr:to>
    <xdr:cxnSp macro="">
      <xdr:nvCxnSpPr>
        <xdr:cNvPr id="484" name="直線コネクタ 483"/>
        <xdr:cNvCxnSpPr/>
      </xdr:nvCxnSpPr>
      <xdr:spPr>
        <a:xfrm>
          <a:off x="7861300" y="18129847"/>
          <a:ext cx="889000" cy="7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85865</xdr:rowOff>
    </xdr:from>
    <xdr:to>
      <xdr:col>36</xdr:col>
      <xdr:colOff>165100</xdr:colOff>
      <xdr:row>106</xdr:row>
      <xdr:rowOff>16015</xdr:rowOff>
    </xdr:to>
    <xdr:sp macro="" textlink="">
      <xdr:nvSpPr>
        <xdr:cNvPr id="485" name="楕円 484"/>
        <xdr:cNvSpPr/>
      </xdr:nvSpPr>
      <xdr:spPr>
        <a:xfrm>
          <a:off x="6921500" y="1808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127597</xdr:rowOff>
    </xdr:from>
    <xdr:to>
      <xdr:col>41</xdr:col>
      <xdr:colOff>50800</xdr:colOff>
      <xdr:row>105</xdr:row>
      <xdr:rowOff>136665</xdr:rowOff>
    </xdr:to>
    <xdr:cxnSp macro="">
      <xdr:nvCxnSpPr>
        <xdr:cNvPr id="486" name="直線コネクタ 485"/>
        <xdr:cNvCxnSpPr/>
      </xdr:nvCxnSpPr>
      <xdr:spPr>
        <a:xfrm flipV="1">
          <a:off x="6972300" y="18129847"/>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108</xdr:row>
      <xdr:rowOff>36675</xdr:rowOff>
    </xdr:from>
    <xdr:ext cx="599010" cy="259045"/>
    <xdr:sp macro="" textlink="">
      <xdr:nvSpPr>
        <xdr:cNvPr id="487" name="n_1aveValue【港湾・漁港】&#10;一人当たり有形固定資産（償却資産）額"/>
        <xdr:cNvSpPr txBox="1"/>
      </xdr:nvSpPr>
      <xdr:spPr>
        <a:xfrm>
          <a:off x="9327095" y="185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39729</xdr:rowOff>
    </xdr:from>
    <xdr:ext cx="599010" cy="259045"/>
    <xdr:sp macro="" textlink="">
      <xdr:nvSpPr>
        <xdr:cNvPr id="488" name="n_2aveValue【港湾・漁港】&#10;一人当たり有形固定資産（償却資産）額"/>
        <xdr:cNvSpPr txBox="1"/>
      </xdr:nvSpPr>
      <xdr:spPr>
        <a:xfrm>
          <a:off x="8450795" y="18556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123990</xdr:rowOff>
    </xdr:from>
    <xdr:ext cx="599010" cy="259045"/>
    <xdr:sp macro="" textlink="">
      <xdr:nvSpPr>
        <xdr:cNvPr id="489" name="n_3aveValue【港湾・漁港】&#10;一人当たり有形固定資産（償却資産）額"/>
        <xdr:cNvSpPr txBox="1"/>
      </xdr:nvSpPr>
      <xdr:spPr>
        <a:xfrm>
          <a:off x="7561795" y="1846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75029</xdr:rowOff>
    </xdr:from>
    <xdr:ext cx="599010" cy="259045"/>
    <xdr:sp macro="" textlink="">
      <xdr:nvSpPr>
        <xdr:cNvPr id="490" name="n_4aveValue【港湾・漁港】&#10;一人当たり有形固定資産（償却資産）額"/>
        <xdr:cNvSpPr txBox="1"/>
      </xdr:nvSpPr>
      <xdr:spPr>
        <a:xfrm>
          <a:off x="6672795" y="18420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84475</xdr:rowOff>
    </xdr:from>
    <xdr:ext cx="599010" cy="259045"/>
    <xdr:sp macro="" textlink="">
      <xdr:nvSpPr>
        <xdr:cNvPr id="491" name="n_1mainValue【港湾・漁港】&#10;一人当たり有形固定資産（償却資産）額"/>
        <xdr:cNvSpPr txBox="1"/>
      </xdr:nvSpPr>
      <xdr:spPr>
        <a:xfrm>
          <a:off x="9327095" y="1791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94852</xdr:rowOff>
    </xdr:from>
    <xdr:ext cx="599010" cy="259045"/>
    <xdr:sp macro="" textlink="">
      <xdr:nvSpPr>
        <xdr:cNvPr id="492" name="n_2mainValue【港湾・漁港】&#10;一人当たり有形固定資産（償却資産）額"/>
        <xdr:cNvSpPr txBox="1"/>
      </xdr:nvSpPr>
      <xdr:spPr>
        <a:xfrm>
          <a:off x="8450795" y="17925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23474</xdr:rowOff>
    </xdr:from>
    <xdr:ext cx="599010" cy="259045"/>
    <xdr:sp macro="" textlink="">
      <xdr:nvSpPr>
        <xdr:cNvPr id="493" name="n_3mainValue【港湾・漁港】&#10;一人当たり有形固定資産（償却資産）額"/>
        <xdr:cNvSpPr txBox="1"/>
      </xdr:nvSpPr>
      <xdr:spPr>
        <a:xfrm>
          <a:off x="7561795" y="1785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32542</xdr:rowOff>
    </xdr:from>
    <xdr:ext cx="599010" cy="259045"/>
    <xdr:sp macro="" textlink="">
      <xdr:nvSpPr>
        <xdr:cNvPr id="494" name="n_4mainValue【港湾・漁港】&#10;一人当たり有形固定資産（償却資産）額"/>
        <xdr:cNvSpPr txBox="1"/>
      </xdr:nvSpPr>
      <xdr:spPr>
        <a:xfrm>
          <a:off x="6672795" y="17863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45720</xdr:rowOff>
    </xdr:from>
    <xdr:to>
      <xdr:col>85</xdr:col>
      <xdr:colOff>126364</xdr:colOff>
      <xdr:row>42</xdr:row>
      <xdr:rowOff>38100</xdr:rowOff>
    </xdr:to>
    <xdr:cxnSp macro="">
      <xdr:nvCxnSpPr>
        <xdr:cNvPr id="519" name="直線コネクタ 518"/>
        <xdr:cNvCxnSpPr/>
      </xdr:nvCxnSpPr>
      <xdr:spPr>
        <a:xfrm flipV="1">
          <a:off x="16318864" y="58750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0"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1" name="直線コネクタ 52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163847</xdr:rowOff>
    </xdr:from>
    <xdr:ext cx="405111" cy="259045"/>
    <xdr:sp macro="" textlink="">
      <xdr:nvSpPr>
        <xdr:cNvPr id="522" name="【認定こども園・幼稚園・保育所】&#10;有形固定資産減価償却率最大値テキスト"/>
        <xdr:cNvSpPr txBox="1"/>
      </xdr:nvSpPr>
      <xdr:spPr>
        <a:xfrm>
          <a:off x="16357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45720</xdr:rowOff>
    </xdr:from>
    <xdr:to>
      <xdr:col>86</xdr:col>
      <xdr:colOff>25400</xdr:colOff>
      <xdr:row>34</xdr:row>
      <xdr:rowOff>45720</xdr:rowOff>
    </xdr:to>
    <xdr:cxnSp macro="">
      <xdr:nvCxnSpPr>
        <xdr:cNvPr id="523" name="直線コネクタ 522"/>
        <xdr:cNvCxnSpPr/>
      </xdr:nvCxnSpPr>
      <xdr:spPr>
        <a:xfrm>
          <a:off x="16230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164482</xdr:rowOff>
    </xdr:from>
    <xdr:ext cx="405111" cy="259045"/>
    <xdr:sp macro="" textlink="">
      <xdr:nvSpPr>
        <xdr:cNvPr id="524" name="【認定こども園・幼稚園・保育所】&#10;有形固定資産減価償却率平均値テキスト"/>
        <xdr:cNvSpPr txBox="1"/>
      </xdr:nvSpPr>
      <xdr:spPr>
        <a:xfrm>
          <a:off x="16357600" y="6165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141605</xdr:rowOff>
    </xdr:from>
    <xdr:to>
      <xdr:col>85</xdr:col>
      <xdr:colOff>177800</xdr:colOff>
      <xdr:row>37</xdr:row>
      <xdr:rowOff>71755</xdr:rowOff>
    </xdr:to>
    <xdr:sp macro="" textlink="">
      <xdr:nvSpPr>
        <xdr:cNvPr id="525" name="フローチャート: 判断 524"/>
        <xdr:cNvSpPr/>
      </xdr:nvSpPr>
      <xdr:spPr>
        <a:xfrm>
          <a:off x="162687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156845</xdr:rowOff>
    </xdr:from>
    <xdr:to>
      <xdr:col>81</xdr:col>
      <xdr:colOff>101600</xdr:colOff>
      <xdr:row>37</xdr:row>
      <xdr:rowOff>86995</xdr:rowOff>
    </xdr:to>
    <xdr:sp macro="" textlink="">
      <xdr:nvSpPr>
        <xdr:cNvPr id="526" name="フローチャート: 判断 525"/>
        <xdr:cNvSpPr/>
      </xdr:nvSpPr>
      <xdr:spPr>
        <a:xfrm>
          <a:off x="15430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137795</xdr:rowOff>
    </xdr:from>
    <xdr:to>
      <xdr:col>76</xdr:col>
      <xdr:colOff>165100</xdr:colOff>
      <xdr:row>37</xdr:row>
      <xdr:rowOff>67945</xdr:rowOff>
    </xdr:to>
    <xdr:sp macro="" textlink="">
      <xdr:nvSpPr>
        <xdr:cNvPr id="527" name="フローチャート: 判断 526"/>
        <xdr:cNvSpPr/>
      </xdr:nvSpPr>
      <xdr:spPr>
        <a:xfrm>
          <a:off x="14541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528" name="フローチャート: 判断 527"/>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153035</xdr:rowOff>
    </xdr:from>
    <xdr:to>
      <xdr:col>67</xdr:col>
      <xdr:colOff>101600</xdr:colOff>
      <xdr:row>37</xdr:row>
      <xdr:rowOff>83185</xdr:rowOff>
    </xdr:to>
    <xdr:sp macro="" textlink="">
      <xdr:nvSpPr>
        <xdr:cNvPr id="529" name="フローチャート: 判断 528"/>
        <xdr:cNvSpPr/>
      </xdr:nvSpPr>
      <xdr:spPr>
        <a:xfrm>
          <a:off x="12763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34925</xdr:rowOff>
    </xdr:from>
    <xdr:to>
      <xdr:col>85</xdr:col>
      <xdr:colOff>177800</xdr:colOff>
      <xdr:row>37</xdr:row>
      <xdr:rowOff>136525</xdr:rowOff>
    </xdr:to>
    <xdr:sp macro="" textlink="">
      <xdr:nvSpPr>
        <xdr:cNvPr id="535" name="楕円 534"/>
        <xdr:cNvSpPr/>
      </xdr:nvSpPr>
      <xdr:spPr>
        <a:xfrm>
          <a:off x="162687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13352</xdr:rowOff>
    </xdr:from>
    <xdr:ext cx="405111" cy="259045"/>
    <xdr:sp macro="" textlink="">
      <xdr:nvSpPr>
        <xdr:cNvPr id="536" name="【認定こども園・幼稚園・保育所】&#10;有形固定資産減価償却率該当値テキスト"/>
        <xdr:cNvSpPr txBox="1"/>
      </xdr:nvSpPr>
      <xdr:spPr>
        <a:xfrm>
          <a:off x="16357600" y="635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168275</xdr:rowOff>
    </xdr:from>
    <xdr:to>
      <xdr:col>81</xdr:col>
      <xdr:colOff>101600</xdr:colOff>
      <xdr:row>37</xdr:row>
      <xdr:rowOff>98425</xdr:rowOff>
    </xdr:to>
    <xdr:sp macro="" textlink="">
      <xdr:nvSpPr>
        <xdr:cNvPr id="537" name="楕円 536"/>
        <xdr:cNvSpPr/>
      </xdr:nvSpPr>
      <xdr:spPr>
        <a:xfrm>
          <a:off x="15430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47625</xdr:rowOff>
    </xdr:from>
    <xdr:to>
      <xdr:col>85</xdr:col>
      <xdr:colOff>127000</xdr:colOff>
      <xdr:row>37</xdr:row>
      <xdr:rowOff>85725</xdr:rowOff>
    </xdr:to>
    <xdr:cxnSp macro="">
      <xdr:nvCxnSpPr>
        <xdr:cNvPr id="538" name="直線コネクタ 537"/>
        <xdr:cNvCxnSpPr/>
      </xdr:nvCxnSpPr>
      <xdr:spPr>
        <a:xfrm>
          <a:off x="15481300" y="63912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168275</xdr:rowOff>
    </xdr:from>
    <xdr:to>
      <xdr:col>76</xdr:col>
      <xdr:colOff>165100</xdr:colOff>
      <xdr:row>37</xdr:row>
      <xdr:rowOff>98425</xdr:rowOff>
    </xdr:to>
    <xdr:sp macro="" textlink="">
      <xdr:nvSpPr>
        <xdr:cNvPr id="539" name="楕円 538"/>
        <xdr:cNvSpPr/>
      </xdr:nvSpPr>
      <xdr:spPr>
        <a:xfrm>
          <a:off x="14541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47625</xdr:rowOff>
    </xdr:from>
    <xdr:to>
      <xdr:col>81</xdr:col>
      <xdr:colOff>50800</xdr:colOff>
      <xdr:row>37</xdr:row>
      <xdr:rowOff>47625</xdr:rowOff>
    </xdr:to>
    <xdr:cxnSp macro="">
      <xdr:nvCxnSpPr>
        <xdr:cNvPr id="540" name="直線コネクタ 539"/>
        <xdr:cNvCxnSpPr/>
      </xdr:nvCxnSpPr>
      <xdr:spPr>
        <a:xfrm>
          <a:off x="14592300" y="6391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151130</xdr:rowOff>
    </xdr:from>
    <xdr:to>
      <xdr:col>72</xdr:col>
      <xdr:colOff>38100</xdr:colOff>
      <xdr:row>37</xdr:row>
      <xdr:rowOff>81280</xdr:rowOff>
    </xdr:to>
    <xdr:sp macro="" textlink="">
      <xdr:nvSpPr>
        <xdr:cNvPr id="541" name="楕円 540"/>
        <xdr:cNvSpPr/>
      </xdr:nvSpPr>
      <xdr:spPr>
        <a:xfrm>
          <a:off x="13652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30480</xdr:rowOff>
    </xdr:from>
    <xdr:to>
      <xdr:col>76</xdr:col>
      <xdr:colOff>114300</xdr:colOff>
      <xdr:row>37</xdr:row>
      <xdr:rowOff>47625</xdr:rowOff>
    </xdr:to>
    <xdr:cxnSp macro="">
      <xdr:nvCxnSpPr>
        <xdr:cNvPr id="542" name="直線コネクタ 541"/>
        <xdr:cNvCxnSpPr/>
      </xdr:nvCxnSpPr>
      <xdr:spPr>
        <a:xfrm>
          <a:off x="13703300" y="63741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86360</xdr:rowOff>
    </xdr:from>
    <xdr:to>
      <xdr:col>67</xdr:col>
      <xdr:colOff>101600</xdr:colOff>
      <xdr:row>37</xdr:row>
      <xdr:rowOff>16510</xdr:rowOff>
    </xdr:to>
    <xdr:sp macro="" textlink="">
      <xdr:nvSpPr>
        <xdr:cNvPr id="543" name="楕円 542"/>
        <xdr:cNvSpPr/>
      </xdr:nvSpPr>
      <xdr:spPr>
        <a:xfrm>
          <a:off x="12763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137160</xdr:rowOff>
    </xdr:from>
    <xdr:to>
      <xdr:col>71</xdr:col>
      <xdr:colOff>177800</xdr:colOff>
      <xdr:row>37</xdr:row>
      <xdr:rowOff>30480</xdr:rowOff>
    </xdr:to>
    <xdr:cxnSp macro="">
      <xdr:nvCxnSpPr>
        <xdr:cNvPr id="544" name="直線コネクタ 543"/>
        <xdr:cNvCxnSpPr/>
      </xdr:nvCxnSpPr>
      <xdr:spPr>
        <a:xfrm>
          <a:off x="12814300" y="630936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103522</xdr:rowOff>
    </xdr:from>
    <xdr:ext cx="405111" cy="259045"/>
    <xdr:sp macro="" textlink="">
      <xdr:nvSpPr>
        <xdr:cNvPr id="545" name="n_1aveValue【認定こども園・幼稚園・保育所】&#10;有形固定資産減価償却率"/>
        <xdr:cNvSpPr txBox="1"/>
      </xdr:nvSpPr>
      <xdr:spPr>
        <a:xfrm>
          <a:off x="152660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84472</xdr:rowOff>
    </xdr:from>
    <xdr:ext cx="405111" cy="259045"/>
    <xdr:sp macro="" textlink="">
      <xdr:nvSpPr>
        <xdr:cNvPr id="546" name="n_2aveValue【認定こども園・幼稚園・保育所】&#10;有形固定資産減価償却率"/>
        <xdr:cNvSpPr txBox="1"/>
      </xdr:nvSpPr>
      <xdr:spPr>
        <a:xfrm>
          <a:off x="14389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547"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74312</xdr:rowOff>
    </xdr:from>
    <xdr:ext cx="405111" cy="259045"/>
    <xdr:sp macro="" textlink="">
      <xdr:nvSpPr>
        <xdr:cNvPr id="548" name="n_4aveValue【認定こども園・幼稚園・保育所】&#10;有形固定資産減価償却率"/>
        <xdr:cNvSpPr txBox="1"/>
      </xdr:nvSpPr>
      <xdr:spPr>
        <a:xfrm>
          <a:off x="12611744" y="641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89552</xdr:rowOff>
    </xdr:from>
    <xdr:ext cx="405111" cy="259045"/>
    <xdr:sp macro="" textlink="">
      <xdr:nvSpPr>
        <xdr:cNvPr id="549" name="n_1mainValue【認定こども園・幼稚園・保育所】&#10;有形固定資産減価償却率"/>
        <xdr:cNvSpPr txBox="1"/>
      </xdr:nvSpPr>
      <xdr:spPr>
        <a:xfrm>
          <a:off x="152660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89552</xdr:rowOff>
    </xdr:from>
    <xdr:ext cx="405111" cy="259045"/>
    <xdr:sp macro="" textlink="">
      <xdr:nvSpPr>
        <xdr:cNvPr id="550" name="n_2mainValue【認定こども園・幼稚園・保育所】&#10;有形固定資産減価償却率"/>
        <xdr:cNvSpPr txBox="1"/>
      </xdr:nvSpPr>
      <xdr:spPr>
        <a:xfrm>
          <a:off x="14389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72407</xdr:rowOff>
    </xdr:from>
    <xdr:ext cx="405111" cy="259045"/>
    <xdr:sp macro="" textlink="">
      <xdr:nvSpPr>
        <xdr:cNvPr id="551" name="n_3mainValue【認定こども園・幼稚園・保育所】&#10;有形固定資産減価償却率"/>
        <xdr:cNvSpPr txBox="1"/>
      </xdr:nvSpPr>
      <xdr:spPr>
        <a:xfrm>
          <a:off x="13500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33037</xdr:rowOff>
    </xdr:from>
    <xdr:ext cx="405111" cy="259045"/>
    <xdr:sp macro="" textlink="">
      <xdr:nvSpPr>
        <xdr:cNvPr id="552" name="n_4mainValue【認定こども園・幼稚園・保育所】&#10;有形固定資産減価償却率"/>
        <xdr:cNvSpPr txBox="1"/>
      </xdr:nvSpPr>
      <xdr:spPr>
        <a:xfrm>
          <a:off x="12611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4" name="テキスト ボックス 56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6" name="テキスト ボックス 56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8" name="テキスト ボックス 56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0" name="テキスト ボックス 56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2" name="テキスト ボックス 57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4" name="テキスト ボックス 5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53340</xdr:rowOff>
    </xdr:from>
    <xdr:to>
      <xdr:col>116</xdr:col>
      <xdr:colOff>62864</xdr:colOff>
      <xdr:row>41</xdr:row>
      <xdr:rowOff>144780</xdr:rowOff>
    </xdr:to>
    <xdr:cxnSp macro="">
      <xdr:nvCxnSpPr>
        <xdr:cNvPr id="576" name="直線コネクタ 575"/>
        <xdr:cNvCxnSpPr/>
      </xdr:nvCxnSpPr>
      <xdr:spPr>
        <a:xfrm flipV="1">
          <a:off x="22160864" y="571119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577" name="【認定こども園・幼稚園・保育所】&#10;一人当たり面積最小値テキスト"/>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578" name="直線コネクタ 577"/>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xdr:rowOff>
    </xdr:from>
    <xdr:ext cx="469744" cy="259045"/>
    <xdr:sp macro="" textlink="">
      <xdr:nvSpPr>
        <xdr:cNvPr id="579" name="【認定こども園・幼稚園・保育所】&#10;一人当たり面積最大値テキスト"/>
        <xdr:cNvSpPr txBox="1"/>
      </xdr:nvSpPr>
      <xdr:spPr>
        <a:xfrm>
          <a:off x="221996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53340</xdr:rowOff>
    </xdr:from>
    <xdr:to>
      <xdr:col>116</xdr:col>
      <xdr:colOff>152400</xdr:colOff>
      <xdr:row>33</xdr:row>
      <xdr:rowOff>53340</xdr:rowOff>
    </xdr:to>
    <xdr:cxnSp macro="">
      <xdr:nvCxnSpPr>
        <xdr:cNvPr id="580" name="直線コネクタ 579"/>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48277</xdr:rowOff>
    </xdr:from>
    <xdr:ext cx="469744" cy="259045"/>
    <xdr:sp macro="" textlink="">
      <xdr:nvSpPr>
        <xdr:cNvPr id="581" name="【認定こども園・幼稚園・保育所】&#10;一人当たり面積平均値テキスト"/>
        <xdr:cNvSpPr txBox="1"/>
      </xdr:nvSpPr>
      <xdr:spPr>
        <a:xfrm>
          <a:off x="22199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25400</xdr:rowOff>
    </xdr:from>
    <xdr:to>
      <xdr:col>116</xdr:col>
      <xdr:colOff>114300</xdr:colOff>
      <xdr:row>38</xdr:row>
      <xdr:rowOff>127000</xdr:rowOff>
    </xdr:to>
    <xdr:sp macro="" textlink="">
      <xdr:nvSpPr>
        <xdr:cNvPr id="582" name="フローチャート: 判断 581"/>
        <xdr:cNvSpPr/>
      </xdr:nvSpPr>
      <xdr:spPr>
        <a:xfrm>
          <a:off x="22110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44450</xdr:rowOff>
    </xdr:from>
    <xdr:to>
      <xdr:col>112</xdr:col>
      <xdr:colOff>38100</xdr:colOff>
      <xdr:row>38</xdr:row>
      <xdr:rowOff>146050</xdr:rowOff>
    </xdr:to>
    <xdr:sp macro="" textlink="">
      <xdr:nvSpPr>
        <xdr:cNvPr id="583" name="フローチャート: 判断 582"/>
        <xdr:cNvSpPr/>
      </xdr:nvSpPr>
      <xdr:spPr>
        <a:xfrm>
          <a:off x="21272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33020</xdr:rowOff>
    </xdr:from>
    <xdr:to>
      <xdr:col>107</xdr:col>
      <xdr:colOff>101600</xdr:colOff>
      <xdr:row>38</xdr:row>
      <xdr:rowOff>134620</xdr:rowOff>
    </xdr:to>
    <xdr:sp macro="" textlink="">
      <xdr:nvSpPr>
        <xdr:cNvPr id="584" name="フローチャート: 判断 583"/>
        <xdr:cNvSpPr/>
      </xdr:nvSpPr>
      <xdr:spPr>
        <a:xfrm>
          <a:off x="20383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166370</xdr:rowOff>
    </xdr:from>
    <xdr:to>
      <xdr:col>102</xdr:col>
      <xdr:colOff>165100</xdr:colOff>
      <xdr:row>38</xdr:row>
      <xdr:rowOff>96520</xdr:rowOff>
    </xdr:to>
    <xdr:sp macro="" textlink="">
      <xdr:nvSpPr>
        <xdr:cNvPr id="585" name="フローチャート: 判断 584"/>
        <xdr:cNvSpPr/>
      </xdr:nvSpPr>
      <xdr:spPr>
        <a:xfrm>
          <a:off x="19494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40640</xdr:rowOff>
    </xdr:from>
    <xdr:to>
      <xdr:col>98</xdr:col>
      <xdr:colOff>38100</xdr:colOff>
      <xdr:row>38</xdr:row>
      <xdr:rowOff>142240</xdr:rowOff>
    </xdr:to>
    <xdr:sp macro="" textlink="">
      <xdr:nvSpPr>
        <xdr:cNvPr id="586" name="フローチャート: 判断 585"/>
        <xdr:cNvSpPr/>
      </xdr:nvSpPr>
      <xdr:spPr>
        <a:xfrm>
          <a:off x="18605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25400</xdr:rowOff>
    </xdr:from>
    <xdr:to>
      <xdr:col>116</xdr:col>
      <xdr:colOff>114300</xdr:colOff>
      <xdr:row>38</xdr:row>
      <xdr:rowOff>127000</xdr:rowOff>
    </xdr:to>
    <xdr:sp macro="" textlink="">
      <xdr:nvSpPr>
        <xdr:cNvPr id="592" name="楕円 591"/>
        <xdr:cNvSpPr/>
      </xdr:nvSpPr>
      <xdr:spPr>
        <a:xfrm>
          <a:off x="22110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3827</xdr:rowOff>
    </xdr:from>
    <xdr:ext cx="469744" cy="259045"/>
    <xdr:sp macro="" textlink="">
      <xdr:nvSpPr>
        <xdr:cNvPr id="593" name="【認定こども園・幼稚園・保育所】&#10;一人当たり面積該当値テキスト"/>
        <xdr:cNvSpPr txBox="1"/>
      </xdr:nvSpPr>
      <xdr:spPr>
        <a:xfrm>
          <a:off x="22199600"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36830</xdr:rowOff>
    </xdr:from>
    <xdr:to>
      <xdr:col>112</xdr:col>
      <xdr:colOff>38100</xdr:colOff>
      <xdr:row>38</xdr:row>
      <xdr:rowOff>138430</xdr:rowOff>
    </xdr:to>
    <xdr:sp macro="" textlink="">
      <xdr:nvSpPr>
        <xdr:cNvPr id="594" name="楕円 593"/>
        <xdr:cNvSpPr/>
      </xdr:nvSpPr>
      <xdr:spPr>
        <a:xfrm>
          <a:off x="21272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76200</xdr:rowOff>
    </xdr:from>
    <xdr:to>
      <xdr:col>116</xdr:col>
      <xdr:colOff>63500</xdr:colOff>
      <xdr:row>38</xdr:row>
      <xdr:rowOff>87630</xdr:rowOff>
    </xdr:to>
    <xdr:cxnSp macro="">
      <xdr:nvCxnSpPr>
        <xdr:cNvPr id="595" name="直線コネクタ 594"/>
        <xdr:cNvCxnSpPr/>
      </xdr:nvCxnSpPr>
      <xdr:spPr>
        <a:xfrm flipV="1">
          <a:off x="21323300" y="65913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52070</xdr:rowOff>
    </xdr:from>
    <xdr:to>
      <xdr:col>107</xdr:col>
      <xdr:colOff>101600</xdr:colOff>
      <xdr:row>38</xdr:row>
      <xdr:rowOff>153670</xdr:rowOff>
    </xdr:to>
    <xdr:sp macro="" textlink="">
      <xdr:nvSpPr>
        <xdr:cNvPr id="596" name="楕円 595"/>
        <xdr:cNvSpPr/>
      </xdr:nvSpPr>
      <xdr:spPr>
        <a:xfrm>
          <a:off x="20383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87630</xdr:rowOff>
    </xdr:from>
    <xdr:to>
      <xdr:col>111</xdr:col>
      <xdr:colOff>177800</xdr:colOff>
      <xdr:row>38</xdr:row>
      <xdr:rowOff>102870</xdr:rowOff>
    </xdr:to>
    <xdr:cxnSp macro="">
      <xdr:nvCxnSpPr>
        <xdr:cNvPr id="597" name="直線コネクタ 596"/>
        <xdr:cNvCxnSpPr/>
      </xdr:nvCxnSpPr>
      <xdr:spPr>
        <a:xfrm flipV="1">
          <a:off x="20434300" y="66027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128270</xdr:rowOff>
    </xdr:from>
    <xdr:to>
      <xdr:col>102</xdr:col>
      <xdr:colOff>165100</xdr:colOff>
      <xdr:row>38</xdr:row>
      <xdr:rowOff>58420</xdr:rowOff>
    </xdr:to>
    <xdr:sp macro="" textlink="">
      <xdr:nvSpPr>
        <xdr:cNvPr id="598" name="楕円 597"/>
        <xdr:cNvSpPr/>
      </xdr:nvSpPr>
      <xdr:spPr>
        <a:xfrm>
          <a:off x="19494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7620</xdr:rowOff>
    </xdr:from>
    <xdr:to>
      <xdr:col>107</xdr:col>
      <xdr:colOff>50800</xdr:colOff>
      <xdr:row>38</xdr:row>
      <xdr:rowOff>102870</xdr:rowOff>
    </xdr:to>
    <xdr:cxnSp macro="">
      <xdr:nvCxnSpPr>
        <xdr:cNvPr id="599" name="直線コネクタ 598"/>
        <xdr:cNvCxnSpPr/>
      </xdr:nvCxnSpPr>
      <xdr:spPr>
        <a:xfrm>
          <a:off x="19545300" y="652272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13970</xdr:rowOff>
    </xdr:from>
    <xdr:to>
      <xdr:col>98</xdr:col>
      <xdr:colOff>38100</xdr:colOff>
      <xdr:row>38</xdr:row>
      <xdr:rowOff>115570</xdr:rowOff>
    </xdr:to>
    <xdr:sp macro="" textlink="">
      <xdr:nvSpPr>
        <xdr:cNvPr id="600" name="楕円 599"/>
        <xdr:cNvSpPr/>
      </xdr:nvSpPr>
      <xdr:spPr>
        <a:xfrm>
          <a:off x="18605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7620</xdr:rowOff>
    </xdr:from>
    <xdr:to>
      <xdr:col>102</xdr:col>
      <xdr:colOff>114300</xdr:colOff>
      <xdr:row>38</xdr:row>
      <xdr:rowOff>64770</xdr:rowOff>
    </xdr:to>
    <xdr:cxnSp macro="">
      <xdr:nvCxnSpPr>
        <xdr:cNvPr id="601" name="直線コネクタ 600"/>
        <xdr:cNvCxnSpPr/>
      </xdr:nvCxnSpPr>
      <xdr:spPr>
        <a:xfrm flipV="1">
          <a:off x="18656300" y="65227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137177</xdr:rowOff>
    </xdr:from>
    <xdr:ext cx="469744" cy="259045"/>
    <xdr:sp macro="" textlink="">
      <xdr:nvSpPr>
        <xdr:cNvPr id="602" name="n_1aveValue【認定こども園・幼稚園・保育所】&#10;一人当たり面積"/>
        <xdr:cNvSpPr txBox="1"/>
      </xdr:nvSpPr>
      <xdr:spPr>
        <a:xfrm>
          <a:off x="21075727"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151147</xdr:rowOff>
    </xdr:from>
    <xdr:ext cx="469744" cy="259045"/>
    <xdr:sp macro="" textlink="">
      <xdr:nvSpPr>
        <xdr:cNvPr id="603" name="n_2aveValue【認定こども園・幼稚園・保育所】&#10;一人当たり面積"/>
        <xdr:cNvSpPr txBox="1"/>
      </xdr:nvSpPr>
      <xdr:spPr>
        <a:xfrm>
          <a:off x="20199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87647</xdr:rowOff>
    </xdr:from>
    <xdr:ext cx="469744" cy="259045"/>
    <xdr:sp macro="" textlink="">
      <xdr:nvSpPr>
        <xdr:cNvPr id="604" name="n_3aveValue【認定こども園・幼稚園・保育所】&#10;一人当たり面積"/>
        <xdr:cNvSpPr txBox="1"/>
      </xdr:nvSpPr>
      <xdr:spPr>
        <a:xfrm>
          <a:off x="193104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133367</xdr:rowOff>
    </xdr:from>
    <xdr:ext cx="469744" cy="259045"/>
    <xdr:sp macro="" textlink="">
      <xdr:nvSpPr>
        <xdr:cNvPr id="605" name="n_4aveValue【認定こども園・幼稚園・保育所】&#10;一人当たり面積"/>
        <xdr:cNvSpPr txBox="1"/>
      </xdr:nvSpPr>
      <xdr:spPr>
        <a:xfrm>
          <a:off x="18421427" y="66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154957</xdr:rowOff>
    </xdr:from>
    <xdr:ext cx="469744" cy="259045"/>
    <xdr:sp macro="" textlink="">
      <xdr:nvSpPr>
        <xdr:cNvPr id="606" name="n_1mainValue【認定こども園・幼稚園・保育所】&#10;一人当たり面積"/>
        <xdr:cNvSpPr txBox="1"/>
      </xdr:nvSpPr>
      <xdr:spPr>
        <a:xfrm>
          <a:off x="210757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144797</xdr:rowOff>
    </xdr:from>
    <xdr:ext cx="469744" cy="259045"/>
    <xdr:sp macro="" textlink="">
      <xdr:nvSpPr>
        <xdr:cNvPr id="607" name="n_2mainValue【認定こども園・幼稚園・保育所】&#10;一人当たり面積"/>
        <xdr:cNvSpPr txBox="1"/>
      </xdr:nvSpPr>
      <xdr:spPr>
        <a:xfrm>
          <a:off x="20199427" y="665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74947</xdr:rowOff>
    </xdr:from>
    <xdr:ext cx="469744" cy="259045"/>
    <xdr:sp macro="" textlink="">
      <xdr:nvSpPr>
        <xdr:cNvPr id="608" name="n_3mainValue【認定こども園・幼稚園・保育所】&#10;一人当たり面積"/>
        <xdr:cNvSpPr txBox="1"/>
      </xdr:nvSpPr>
      <xdr:spPr>
        <a:xfrm>
          <a:off x="19310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132097</xdr:rowOff>
    </xdr:from>
    <xdr:ext cx="469744" cy="259045"/>
    <xdr:sp macro="" textlink="">
      <xdr:nvSpPr>
        <xdr:cNvPr id="609" name="n_4mainValue【認定こども園・幼稚園・保育所】&#10;一人当たり面積"/>
        <xdr:cNvSpPr txBox="1"/>
      </xdr:nvSpPr>
      <xdr:spPr>
        <a:xfrm>
          <a:off x="184214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1" name="直線コネクタ 62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2" name="テキスト ボックス 62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3" name="直線コネクタ 62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4" name="テキスト ボックス 62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5" name="直線コネクタ 62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6" name="テキスト ボックス 62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7" name="直線コネクタ 62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8" name="テキスト ボックス 62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34290</xdr:rowOff>
    </xdr:from>
    <xdr:to>
      <xdr:col>85</xdr:col>
      <xdr:colOff>126364</xdr:colOff>
      <xdr:row>64</xdr:row>
      <xdr:rowOff>41148</xdr:rowOff>
    </xdr:to>
    <xdr:cxnSp macro="">
      <xdr:nvCxnSpPr>
        <xdr:cNvPr id="632" name="直線コネクタ 631"/>
        <xdr:cNvCxnSpPr/>
      </xdr:nvCxnSpPr>
      <xdr:spPr>
        <a:xfrm flipV="1">
          <a:off x="16318864" y="980694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44975</xdr:rowOff>
    </xdr:from>
    <xdr:ext cx="405111" cy="259045"/>
    <xdr:sp macro="" textlink="">
      <xdr:nvSpPr>
        <xdr:cNvPr id="633" name="【学校施設】&#10;有形固定資産減価償却率最小値テキスト"/>
        <xdr:cNvSpPr txBox="1"/>
      </xdr:nvSpPr>
      <xdr:spPr>
        <a:xfrm>
          <a:off x="16357600" y="1101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41148</xdr:rowOff>
    </xdr:from>
    <xdr:to>
      <xdr:col>86</xdr:col>
      <xdr:colOff>25400</xdr:colOff>
      <xdr:row>64</xdr:row>
      <xdr:rowOff>41148</xdr:rowOff>
    </xdr:to>
    <xdr:cxnSp macro="">
      <xdr:nvCxnSpPr>
        <xdr:cNvPr id="634" name="直線コネクタ 633"/>
        <xdr:cNvCxnSpPr/>
      </xdr:nvCxnSpPr>
      <xdr:spPr>
        <a:xfrm>
          <a:off x="16230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152417</xdr:rowOff>
    </xdr:from>
    <xdr:ext cx="405111" cy="259045"/>
    <xdr:sp macro="" textlink="">
      <xdr:nvSpPr>
        <xdr:cNvPr id="635" name="【学校施設】&#10;有形固定資産減価償却率最大値テキスト"/>
        <xdr:cNvSpPr txBox="1"/>
      </xdr:nvSpPr>
      <xdr:spPr>
        <a:xfrm>
          <a:off x="16357600" y="958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34290</xdr:rowOff>
    </xdr:from>
    <xdr:to>
      <xdr:col>86</xdr:col>
      <xdr:colOff>25400</xdr:colOff>
      <xdr:row>57</xdr:row>
      <xdr:rowOff>34290</xdr:rowOff>
    </xdr:to>
    <xdr:cxnSp macro="">
      <xdr:nvCxnSpPr>
        <xdr:cNvPr id="636" name="直線コネクタ 635"/>
        <xdr:cNvCxnSpPr/>
      </xdr:nvCxnSpPr>
      <xdr:spPr>
        <a:xfrm>
          <a:off x="16230600" y="980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164101</xdr:rowOff>
    </xdr:from>
    <xdr:ext cx="405111" cy="259045"/>
    <xdr:sp macro="" textlink="">
      <xdr:nvSpPr>
        <xdr:cNvPr id="637" name="【学校施設】&#10;有形固定資産減価償却率平均値テキスト"/>
        <xdr:cNvSpPr txBox="1"/>
      </xdr:nvSpPr>
      <xdr:spPr>
        <a:xfrm>
          <a:off x="16357600" y="10279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141224</xdr:rowOff>
    </xdr:from>
    <xdr:to>
      <xdr:col>85</xdr:col>
      <xdr:colOff>177800</xdr:colOff>
      <xdr:row>61</xdr:row>
      <xdr:rowOff>71374</xdr:rowOff>
    </xdr:to>
    <xdr:sp macro="" textlink="">
      <xdr:nvSpPr>
        <xdr:cNvPr id="638" name="フローチャート: 判断 637"/>
        <xdr:cNvSpPr/>
      </xdr:nvSpPr>
      <xdr:spPr>
        <a:xfrm>
          <a:off x="162687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8636</xdr:rowOff>
    </xdr:from>
    <xdr:to>
      <xdr:col>81</xdr:col>
      <xdr:colOff>101600</xdr:colOff>
      <xdr:row>61</xdr:row>
      <xdr:rowOff>110236</xdr:rowOff>
    </xdr:to>
    <xdr:sp macro="" textlink="">
      <xdr:nvSpPr>
        <xdr:cNvPr id="639" name="フローチャート: 判断 638"/>
        <xdr:cNvSpPr/>
      </xdr:nvSpPr>
      <xdr:spPr>
        <a:xfrm>
          <a:off x="15430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152654</xdr:rowOff>
    </xdr:from>
    <xdr:to>
      <xdr:col>76</xdr:col>
      <xdr:colOff>165100</xdr:colOff>
      <xdr:row>61</xdr:row>
      <xdr:rowOff>82804</xdr:rowOff>
    </xdr:to>
    <xdr:sp macro="" textlink="">
      <xdr:nvSpPr>
        <xdr:cNvPr id="640" name="フローチャート: 判断 639"/>
        <xdr:cNvSpPr/>
      </xdr:nvSpPr>
      <xdr:spPr>
        <a:xfrm>
          <a:off x="14541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102362</xdr:rowOff>
    </xdr:from>
    <xdr:to>
      <xdr:col>72</xdr:col>
      <xdr:colOff>38100</xdr:colOff>
      <xdr:row>61</xdr:row>
      <xdr:rowOff>32512</xdr:rowOff>
    </xdr:to>
    <xdr:sp macro="" textlink="">
      <xdr:nvSpPr>
        <xdr:cNvPr id="641" name="フローチャート: 判断 640"/>
        <xdr:cNvSpPr/>
      </xdr:nvSpPr>
      <xdr:spPr>
        <a:xfrm>
          <a:off x="13652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148082</xdr:rowOff>
    </xdr:from>
    <xdr:to>
      <xdr:col>67</xdr:col>
      <xdr:colOff>101600</xdr:colOff>
      <xdr:row>61</xdr:row>
      <xdr:rowOff>78232</xdr:rowOff>
    </xdr:to>
    <xdr:sp macro="" textlink="">
      <xdr:nvSpPr>
        <xdr:cNvPr id="642" name="フローチャート: 判断 641"/>
        <xdr:cNvSpPr/>
      </xdr:nvSpPr>
      <xdr:spPr>
        <a:xfrm>
          <a:off x="12763500" y="104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141224</xdr:rowOff>
    </xdr:from>
    <xdr:to>
      <xdr:col>85</xdr:col>
      <xdr:colOff>177800</xdr:colOff>
      <xdr:row>61</xdr:row>
      <xdr:rowOff>71374</xdr:rowOff>
    </xdr:to>
    <xdr:sp macro="" textlink="">
      <xdr:nvSpPr>
        <xdr:cNvPr id="648" name="楕円 647"/>
        <xdr:cNvSpPr/>
      </xdr:nvSpPr>
      <xdr:spPr>
        <a:xfrm>
          <a:off x="16268700" y="1042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119651</xdr:rowOff>
    </xdr:from>
    <xdr:ext cx="405111" cy="259045"/>
    <xdr:sp macro="" textlink="">
      <xdr:nvSpPr>
        <xdr:cNvPr id="649" name="【学校施設】&#10;有形固定資産減価償却率該当値テキスト"/>
        <xdr:cNvSpPr txBox="1"/>
      </xdr:nvSpPr>
      <xdr:spPr>
        <a:xfrm>
          <a:off x="16357600" y="1040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15494</xdr:rowOff>
    </xdr:from>
    <xdr:to>
      <xdr:col>81</xdr:col>
      <xdr:colOff>101600</xdr:colOff>
      <xdr:row>61</xdr:row>
      <xdr:rowOff>117094</xdr:rowOff>
    </xdr:to>
    <xdr:sp macro="" textlink="">
      <xdr:nvSpPr>
        <xdr:cNvPr id="650" name="楕円 649"/>
        <xdr:cNvSpPr/>
      </xdr:nvSpPr>
      <xdr:spPr>
        <a:xfrm>
          <a:off x="154305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20574</xdr:rowOff>
    </xdr:from>
    <xdr:to>
      <xdr:col>85</xdr:col>
      <xdr:colOff>127000</xdr:colOff>
      <xdr:row>61</xdr:row>
      <xdr:rowOff>66294</xdr:rowOff>
    </xdr:to>
    <xdr:cxnSp macro="">
      <xdr:nvCxnSpPr>
        <xdr:cNvPr id="651" name="直線コネクタ 650"/>
        <xdr:cNvCxnSpPr/>
      </xdr:nvCxnSpPr>
      <xdr:spPr>
        <a:xfrm flipV="1">
          <a:off x="15481300" y="104790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15494</xdr:rowOff>
    </xdr:from>
    <xdr:to>
      <xdr:col>76</xdr:col>
      <xdr:colOff>165100</xdr:colOff>
      <xdr:row>61</xdr:row>
      <xdr:rowOff>117094</xdr:rowOff>
    </xdr:to>
    <xdr:sp macro="" textlink="">
      <xdr:nvSpPr>
        <xdr:cNvPr id="652" name="楕円 651"/>
        <xdr:cNvSpPr/>
      </xdr:nvSpPr>
      <xdr:spPr>
        <a:xfrm>
          <a:off x="145415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66294</xdr:rowOff>
    </xdr:from>
    <xdr:to>
      <xdr:col>81</xdr:col>
      <xdr:colOff>50800</xdr:colOff>
      <xdr:row>61</xdr:row>
      <xdr:rowOff>66294</xdr:rowOff>
    </xdr:to>
    <xdr:cxnSp macro="">
      <xdr:nvCxnSpPr>
        <xdr:cNvPr id="653" name="直線コネクタ 652"/>
        <xdr:cNvCxnSpPr/>
      </xdr:nvCxnSpPr>
      <xdr:spPr>
        <a:xfrm>
          <a:off x="14592300" y="105247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xdr:rowOff>
    </xdr:from>
    <xdr:to>
      <xdr:col>72</xdr:col>
      <xdr:colOff>38100</xdr:colOff>
      <xdr:row>61</xdr:row>
      <xdr:rowOff>107950</xdr:rowOff>
    </xdr:to>
    <xdr:sp macro="" textlink="">
      <xdr:nvSpPr>
        <xdr:cNvPr id="654" name="楕円 653"/>
        <xdr:cNvSpPr/>
      </xdr:nvSpPr>
      <xdr:spPr>
        <a:xfrm>
          <a:off x="1365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57150</xdr:rowOff>
    </xdr:from>
    <xdr:to>
      <xdr:col>76</xdr:col>
      <xdr:colOff>114300</xdr:colOff>
      <xdr:row>61</xdr:row>
      <xdr:rowOff>66294</xdr:rowOff>
    </xdr:to>
    <xdr:cxnSp macro="">
      <xdr:nvCxnSpPr>
        <xdr:cNvPr id="655" name="直線コネクタ 654"/>
        <xdr:cNvCxnSpPr/>
      </xdr:nvCxnSpPr>
      <xdr:spPr>
        <a:xfrm>
          <a:off x="13703300" y="105156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154940</xdr:rowOff>
    </xdr:from>
    <xdr:to>
      <xdr:col>67</xdr:col>
      <xdr:colOff>101600</xdr:colOff>
      <xdr:row>61</xdr:row>
      <xdr:rowOff>85090</xdr:rowOff>
    </xdr:to>
    <xdr:sp macro="" textlink="">
      <xdr:nvSpPr>
        <xdr:cNvPr id="656" name="楕円 655"/>
        <xdr:cNvSpPr/>
      </xdr:nvSpPr>
      <xdr:spPr>
        <a:xfrm>
          <a:off x="12763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34290</xdr:rowOff>
    </xdr:from>
    <xdr:to>
      <xdr:col>71</xdr:col>
      <xdr:colOff>177800</xdr:colOff>
      <xdr:row>61</xdr:row>
      <xdr:rowOff>57150</xdr:rowOff>
    </xdr:to>
    <xdr:cxnSp macro="">
      <xdr:nvCxnSpPr>
        <xdr:cNvPr id="657" name="直線コネクタ 656"/>
        <xdr:cNvCxnSpPr/>
      </xdr:nvCxnSpPr>
      <xdr:spPr>
        <a:xfrm>
          <a:off x="12814300" y="10492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126763</xdr:rowOff>
    </xdr:from>
    <xdr:ext cx="405111" cy="259045"/>
    <xdr:sp macro="" textlink="">
      <xdr:nvSpPr>
        <xdr:cNvPr id="658" name="n_1aveValue【学校施設】&#10;有形固定資産減価償却率"/>
        <xdr:cNvSpPr txBox="1"/>
      </xdr:nvSpPr>
      <xdr:spPr>
        <a:xfrm>
          <a:off x="15266044" y="102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99331</xdr:rowOff>
    </xdr:from>
    <xdr:ext cx="405111" cy="259045"/>
    <xdr:sp macro="" textlink="">
      <xdr:nvSpPr>
        <xdr:cNvPr id="659" name="n_2aveValue【学校施設】&#10;有形固定資産減価償却率"/>
        <xdr:cNvSpPr txBox="1"/>
      </xdr:nvSpPr>
      <xdr:spPr>
        <a:xfrm>
          <a:off x="14389744" y="1021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49039</xdr:rowOff>
    </xdr:from>
    <xdr:ext cx="405111" cy="259045"/>
    <xdr:sp macro="" textlink="">
      <xdr:nvSpPr>
        <xdr:cNvPr id="660" name="n_3aveValue【学校施設】&#10;有形固定資産減価償却率"/>
        <xdr:cNvSpPr txBox="1"/>
      </xdr:nvSpPr>
      <xdr:spPr>
        <a:xfrm>
          <a:off x="13500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94759</xdr:rowOff>
    </xdr:from>
    <xdr:ext cx="405111" cy="259045"/>
    <xdr:sp macro="" textlink="">
      <xdr:nvSpPr>
        <xdr:cNvPr id="661" name="n_4aveValue【学校施設】&#10;有形固定資産減価償却率"/>
        <xdr:cNvSpPr txBox="1"/>
      </xdr:nvSpPr>
      <xdr:spPr>
        <a:xfrm>
          <a:off x="12611744" y="1021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108221</xdr:rowOff>
    </xdr:from>
    <xdr:ext cx="405111" cy="259045"/>
    <xdr:sp macro="" textlink="">
      <xdr:nvSpPr>
        <xdr:cNvPr id="662" name="n_1mainValue【学校施設】&#10;有形固定資産減価償却率"/>
        <xdr:cNvSpPr txBox="1"/>
      </xdr:nvSpPr>
      <xdr:spPr>
        <a:xfrm>
          <a:off x="15266044" y="1056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108221</xdr:rowOff>
    </xdr:from>
    <xdr:ext cx="405111" cy="259045"/>
    <xdr:sp macro="" textlink="">
      <xdr:nvSpPr>
        <xdr:cNvPr id="663" name="n_2mainValue【学校施設】&#10;有形固定資産減価償却率"/>
        <xdr:cNvSpPr txBox="1"/>
      </xdr:nvSpPr>
      <xdr:spPr>
        <a:xfrm>
          <a:off x="14389744" y="1056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99077</xdr:rowOff>
    </xdr:from>
    <xdr:ext cx="405111" cy="259045"/>
    <xdr:sp macro="" textlink="">
      <xdr:nvSpPr>
        <xdr:cNvPr id="664" name="n_3mainValue【学校施設】&#10;有形固定資産減価償却率"/>
        <xdr:cNvSpPr txBox="1"/>
      </xdr:nvSpPr>
      <xdr:spPr>
        <a:xfrm>
          <a:off x="13500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76217</xdr:rowOff>
    </xdr:from>
    <xdr:ext cx="405111" cy="259045"/>
    <xdr:sp macro="" textlink="">
      <xdr:nvSpPr>
        <xdr:cNvPr id="665" name="n_4mainValue【学校施設】&#10;有形固定資産減価償却率"/>
        <xdr:cNvSpPr txBox="1"/>
      </xdr:nvSpPr>
      <xdr:spPr>
        <a:xfrm>
          <a:off x="12611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6" name="テキスト ボックス 6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25908</xdr:rowOff>
    </xdr:from>
    <xdr:to>
      <xdr:col>116</xdr:col>
      <xdr:colOff>62864</xdr:colOff>
      <xdr:row>63</xdr:row>
      <xdr:rowOff>109347</xdr:rowOff>
    </xdr:to>
    <xdr:cxnSp macro="">
      <xdr:nvCxnSpPr>
        <xdr:cNvPr id="690" name="直線コネクタ 689"/>
        <xdr:cNvCxnSpPr/>
      </xdr:nvCxnSpPr>
      <xdr:spPr>
        <a:xfrm flipV="1">
          <a:off x="22160864" y="9455658"/>
          <a:ext cx="0" cy="1455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113174</xdr:rowOff>
    </xdr:from>
    <xdr:ext cx="469744" cy="259045"/>
    <xdr:sp macro="" textlink="">
      <xdr:nvSpPr>
        <xdr:cNvPr id="691" name="【学校施設】&#10;一人当たり面積最小値テキスト"/>
        <xdr:cNvSpPr txBox="1"/>
      </xdr:nvSpPr>
      <xdr:spPr>
        <a:xfrm>
          <a:off x="22199600" y="1091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109347</xdr:rowOff>
    </xdr:from>
    <xdr:to>
      <xdr:col>116</xdr:col>
      <xdr:colOff>152400</xdr:colOff>
      <xdr:row>63</xdr:row>
      <xdr:rowOff>109347</xdr:rowOff>
    </xdr:to>
    <xdr:cxnSp macro="">
      <xdr:nvCxnSpPr>
        <xdr:cNvPr id="692" name="直線コネクタ 691"/>
        <xdr:cNvCxnSpPr/>
      </xdr:nvCxnSpPr>
      <xdr:spPr>
        <a:xfrm>
          <a:off x="22072600" y="1091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144035</xdr:rowOff>
    </xdr:from>
    <xdr:ext cx="469744" cy="259045"/>
    <xdr:sp macro="" textlink="">
      <xdr:nvSpPr>
        <xdr:cNvPr id="693" name="【学校施設】&#10;一人当たり面積最大値テキスト"/>
        <xdr:cNvSpPr txBox="1"/>
      </xdr:nvSpPr>
      <xdr:spPr>
        <a:xfrm>
          <a:off x="22199600" y="923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25908</xdr:rowOff>
    </xdr:from>
    <xdr:to>
      <xdr:col>116</xdr:col>
      <xdr:colOff>152400</xdr:colOff>
      <xdr:row>55</xdr:row>
      <xdr:rowOff>25908</xdr:rowOff>
    </xdr:to>
    <xdr:cxnSp macro="">
      <xdr:nvCxnSpPr>
        <xdr:cNvPr id="694" name="直線コネクタ 693"/>
        <xdr:cNvCxnSpPr/>
      </xdr:nvCxnSpPr>
      <xdr:spPr>
        <a:xfrm>
          <a:off x="22072600" y="9455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61993</xdr:rowOff>
    </xdr:from>
    <xdr:ext cx="469744" cy="259045"/>
    <xdr:sp macro="" textlink="">
      <xdr:nvSpPr>
        <xdr:cNvPr id="695" name="【学校施設】&#10;一人当たり面積平均値テキスト"/>
        <xdr:cNvSpPr txBox="1"/>
      </xdr:nvSpPr>
      <xdr:spPr>
        <a:xfrm>
          <a:off x="22199600" y="10348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39116</xdr:rowOff>
    </xdr:from>
    <xdr:to>
      <xdr:col>116</xdr:col>
      <xdr:colOff>114300</xdr:colOff>
      <xdr:row>61</xdr:row>
      <xdr:rowOff>140716</xdr:rowOff>
    </xdr:to>
    <xdr:sp macro="" textlink="">
      <xdr:nvSpPr>
        <xdr:cNvPr id="696" name="フローチャート: 判断 695"/>
        <xdr:cNvSpPr/>
      </xdr:nvSpPr>
      <xdr:spPr>
        <a:xfrm>
          <a:off x="22110700" y="104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74168</xdr:rowOff>
    </xdr:from>
    <xdr:to>
      <xdr:col>112</xdr:col>
      <xdr:colOff>38100</xdr:colOff>
      <xdr:row>62</xdr:row>
      <xdr:rowOff>4318</xdr:rowOff>
    </xdr:to>
    <xdr:sp macro="" textlink="">
      <xdr:nvSpPr>
        <xdr:cNvPr id="697" name="フローチャート: 判断 696"/>
        <xdr:cNvSpPr/>
      </xdr:nvSpPr>
      <xdr:spPr>
        <a:xfrm>
          <a:off x="21272500" y="1053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92075</xdr:rowOff>
    </xdr:from>
    <xdr:to>
      <xdr:col>107</xdr:col>
      <xdr:colOff>101600</xdr:colOff>
      <xdr:row>62</xdr:row>
      <xdr:rowOff>22225</xdr:rowOff>
    </xdr:to>
    <xdr:sp macro="" textlink="">
      <xdr:nvSpPr>
        <xdr:cNvPr id="698" name="フローチャート: 判断 697"/>
        <xdr:cNvSpPr/>
      </xdr:nvSpPr>
      <xdr:spPr>
        <a:xfrm>
          <a:off x="20383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114173</xdr:rowOff>
    </xdr:from>
    <xdr:to>
      <xdr:col>102</xdr:col>
      <xdr:colOff>165100</xdr:colOff>
      <xdr:row>62</xdr:row>
      <xdr:rowOff>44323</xdr:rowOff>
    </xdr:to>
    <xdr:sp macro="" textlink="">
      <xdr:nvSpPr>
        <xdr:cNvPr id="699" name="フローチャート: 判断 698"/>
        <xdr:cNvSpPr/>
      </xdr:nvSpPr>
      <xdr:spPr>
        <a:xfrm>
          <a:off x="19494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124841</xdr:rowOff>
    </xdr:from>
    <xdr:to>
      <xdr:col>98</xdr:col>
      <xdr:colOff>38100</xdr:colOff>
      <xdr:row>62</xdr:row>
      <xdr:rowOff>54991</xdr:rowOff>
    </xdr:to>
    <xdr:sp macro="" textlink="">
      <xdr:nvSpPr>
        <xdr:cNvPr id="700" name="フローチャート: 判断 699"/>
        <xdr:cNvSpPr/>
      </xdr:nvSpPr>
      <xdr:spPr>
        <a:xfrm>
          <a:off x="18605500"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150749</xdr:rowOff>
    </xdr:from>
    <xdr:to>
      <xdr:col>116</xdr:col>
      <xdr:colOff>114300</xdr:colOff>
      <xdr:row>62</xdr:row>
      <xdr:rowOff>80899</xdr:rowOff>
    </xdr:to>
    <xdr:sp macro="" textlink="">
      <xdr:nvSpPr>
        <xdr:cNvPr id="706" name="楕円 705"/>
        <xdr:cNvSpPr/>
      </xdr:nvSpPr>
      <xdr:spPr>
        <a:xfrm>
          <a:off x="22110700" y="1060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129176</xdr:rowOff>
    </xdr:from>
    <xdr:ext cx="469744" cy="259045"/>
    <xdr:sp macro="" textlink="">
      <xdr:nvSpPr>
        <xdr:cNvPr id="707" name="【学校施設】&#10;一人当たり面積該当値テキスト"/>
        <xdr:cNvSpPr txBox="1"/>
      </xdr:nvSpPr>
      <xdr:spPr>
        <a:xfrm>
          <a:off x="22199600" y="1058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165989</xdr:rowOff>
    </xdr:from>
    <xdr:to>
      <xdr:col>112</xdr:col>
      <xdr:colOff>38100</xdr:colOff>
      <xdr:row>62</xdr:row>
      <xdr:rowOff>96139</xdr:rowOff>
    </xdr:to>
    <xdr:sp macro="" textlink="">
      <xdr:nvSpPr>
        <xdr:cNvPr id="708" name="楕円 707"/>
        <xdr:cNvSpPr/>
      </xdr:nvSpPr>
      <xdr:spPr>
        <a:xfrm>
          <a:off x="21272500" y="1062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30099</xdr:rowOff>
    </xdr:from>
    <xdr:to>
      <xdr:col>116</xdr:col>
      <xdr:colOff>63500</xdr:colOff>
      <xdr:row>62</xdr:row>
      <xdr:rowOff>45339</xdr:rowOff>
    </xdr:to>
    <xdr:cxnSp macro="">
      <xdr:nvCxnSpPr>
        <xdr:cNvPr id="709" name="直線コネクタ 708"/>
        <xdr:cNvCxnSpPr/>
      </xdr:nvCxnSpPr>
      <xdr:spPr>
        <a:xfrm flipV="1">
          <a:off x="21323300" y="10659999"/>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9398</xdr:rowOff>
    </xdr:from>
    <xdr:to>
      <xdr:col>107</xdr:col>
      <xdr:colOff>101600</xdr:colOff>
      <xdr:row>62</xdr:row>
      <xdr:rowOff>110998</xdr:rowOff>
    </xdr:to>
    <xdr:sp macro="" textlink="">
      <xdr:nvSpPr>
        <xdr:cNvPr id="710" name="楕円 709"/>
        <xdr:cNvSpPr/>
      </xdr:nvSpPr>
      <xdr:spPr>
        <a:xfrm>
          <a:off x="20383500" y="1063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45339</xdr:rowOff>
    </xdr:from>
    <xdr:to>
      <xdr:col>111</xdr:col>
      <xdr:colOff>177800</xdr:colOff>
      <xdr:row>62</xdr:row>
      <xdr:rowOff>60198</xdr:rowOff>
    </xdr:to>
    <xdr:cxnSp macro="">
      <xdr:nvCxnSpPr>
        <xdr:cNvPr id="711" name="直線コネクタ 710"/>
        <xdr:cNvCxnSpPr/>
      </xdr:nvCxnSpPr>
      <xdr:spPr>
        <a:xfrm flipV="1">
          <a:off x="20434300" y="10675239"/>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146939</xdr:rowOff>
    </xdr:from>
    <xdr:to>
      <xdr:col>102</xdr:col>
      <xdr:colOff>165100</xdr:colOff>
      <xdr:row>61</xdr:row>
      <xdr:rowOff>77089</xdr:rowOff>
    </xdr:to>
    <xdr:sp macro="" textlink="">
      <xdr:nvSpPr>
        <xdr:cNvPr id="712" name="楕円 711"/>
        <xdr:cNvSpPr/>
      </xdr:nvSpPr>
      <xdr:spPr>
        <a:xfrm>
          <a:off x="19494500" y="1043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26289</xdr:rowOff>
    </xdr:from>
    <xdr:to>
      <xdr:col>107</xdr:col>
      <xdr:colOff>50800</xdr:colOff>
      <xdr:row>62</xdr:row>
      <xdr:rowOff>60198</xdr:rowOff>
    </xdr:to>
    <xdr:cxnSp macro="">
      <xdr:nvCxnSpPr>
        <xdr:cNvPr id="713" name="直線コネクタ 712"/>
        <xdr:cNvCxnSpPr/>
      </xdr:nvCxnSpPr>
      <xdr:spPr>
        <a:xfrm>
          <a:off x="19545300" y="10484739"/>
          <a:ext cx="889000" cy="20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63881</xdr:rowOff>
    </xdr:from>
    <xdr:to>
      <xdr:col>98</xdr:col>
      <xdr:colOff>38100</xdr:colOff>
      <xdr:row>61</xdr:row>
      <xdr:rowOff>165481</xdr:rowOff>
    </xdr:to>
    <xdr:sp macro="" textlink="">
      <xdr:nvSpPr>
        <xdr:cNvPr id="714" name="楕円 713"/>
        <xdr:cNvSpPr/>
      </xdr:nvSpPr>
      <xdr:spPr>
        <a:xfrm>
          <a:off x="18605500" y="1052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26289</xdr:rowOff>
    </xdr:from>
    <xdr:to>
      <xdr:col>102</xdr:col>
      <xdr:colOff>114300</xdr:colOff>
      <xdr:row>61</xdr:row>
      <xdr:rowOff>114681</xdr:rowOff>
    </xdr:to>
    <xdr:cxnSp macro="">
      <xdr:nvCxnSpPr>
        <xdr:cNvPr id="715" name="直線コネクタ 714"/>
        <xdr:cNvCxnSpPr/>
      </xdr:nvCxnSpPr>
      <xdr:spPr>
        <a:xfrm flipV="1">
          <a:off x="18656300" y="10484739"/>
          <a:ext cx="889000" cy="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20845</xdr:rowOff>
    </xdr:from>
    <xdr:ext cx="469744" cy="259045"/>
    <xdr:sp macro="" textlink="">
      <xdr:nvSpPr>
        <xdr:cNvPr id="716" name="n_1aveValue【学校施設】&#10;一人当たり面積"/>
        <xdr:cNvSpPr txBox="1"/>
      </xdr:nvSpPr>
      <xdr:spPr>
        <a:xfrm>
          <a:off x="21075727" y="1030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38752</xdr:rowOff>
    </xdr:from>
    <xdr:ext cx="469744" cy="259045"/>
    <xdr:sp macro="" textlink="">
      <xdr:nvSpPr>
        <xdr:cNvPr id="717" name="n_2aveValue【学校施設】&#10;一人当たり面積"/>
        <xdr:cNvSpPr txBox="1"/>
      </xdr:nvSpPr>
      <xdr:spPr>
        <a:xfrm>
          <a:off x="201994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35450</xdr:rowOff>
    </xdr:from>
    <xdr:ext cx="469744" cy="259045"/>
    <xdr:sp macro="" textlink="">
      <xdr:nvSpPr>
        <xdr:cNvPr id="718" name="n_3aveValue【学校施設】&#10;一人当たり面積"/>
        <xdr:cNvSpPr txBox="1"/>
      </xdr:nvSpPr>
      <xdr:spPr>
        <a:xfrm>
          <a:off x="19310427" y="1066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46118</xdr:rowOff>
    </xdr:from>
    <xdr:ext cx="469744" cy="259045"/>
    <xdr:sp macro="" textlink="">
      <xdr:nvSpPr>
        <xdr:cNvPr id="719" name="n_4aveValue【学校施設】&#10;一人当たり面積"/>
        <xdr:cNvSpPr txBox="1"/>
      </xdr:nvSpPr>
      <xdr:spPr>
        <a:xfrm>
          <a:off x="18421427" y="1067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87266</xdr:rowOff>
    </xdr:from>
    <xdr:ext cx="469744" cy="259045"/>
    <xdr:sp macro="" textlink="">
      <xdr:nvSpPr>
        <xdr:cNvPr id="720" name="n_1mainValue【学校施設】&#10;一人当たり面積"/>
        <xdr:cNvSpPr txBox="1"/>
      </xdr:nvSpPr>
      <xdr:spPr>
        <a:xfrm>
          <a:off x="21075727" y="1071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102125</xdr:rowOff>
    </xdr:from>
    <xdr:ext cx="469744" cy="259045"/>
    <xdr:sp macro="" textlink="">
      <xdr:nvSpPr>
        <xdr:cNvPr id="721" name="n_2mainValue【学校施設】&#10;一人当たり面積"/>
        <xdr:cNvSpPr txBox="1"/>
      </xdr:nvSpPr>
      <xdr:spPr>
        <a:xfrm>
          <a:off x="20199427" y="1073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93616</xdr:rowOff>
    </xdr:from>
    <xdr:ext cx="469744" cy="259045"/>
    <xdr:sp macro="" textlink="">
      <xdr:nvSpPr>
        <xdr:cNvPr id="722" name="n_3mainValue【学校施設】&#10;一人当たり面積"/>
        <xdr:cNvSpPr txBox="1"/>
      </xdr:nvSpPr>
      <xdr:spPr>
        <a:xfrm>
          <a:off x="19310427" y="1020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10558</xdr:rowOff>
    </xdr:from>
    <xdr:ext cx="469744" cy="259045"/>
    <xdr:sp macro="" textlink="">
      <xdr:nvSpPr>
        <xdr:cNvPr id="723" name="n_4mainValue【学校施設】&#10;一人当たり面積"/>
        <xdr:cNvSpPr txBox="1"/>
      </xdr:nvSpPr>
      <xdr:spPr>
        <a:xfrm>
          <a:off x="18421427" y="1029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5" name="直線コネクタ 7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6" name="テキスト ボックス 7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7" name="直線コネクタ 7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8" name="テキスト ボックス 7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9" name="直線コネクタ 7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0" name="テキスト ボックス 7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1" name="直線コネクタ 7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2" name="テキスト ボックス 7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3" name="直線コネクタ 7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4" name="テキスト ボックス 74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6" name="テキスト ボックス 7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121920</xdr:rowOff>
    </xdr:from>
    <xdr:to>
      <xdr:col>85</xdr:col>
      <xdr:colOff>126364</xdr:colOff>
      <xdr:row>86</xdr:row>
      <xdr:rowOff>114300</xdr:rowOff>
    </xdr:to>
    <xdr:cxnSp macro="">
      <xdr:nvCxnSpPr>
        <xdr:cNvPr id="748" name="直線コネクタ 747"/>
        <xdr:cNvCxnSpPr/>
      </xdr:nvCxnSpPr>
      <xdr:spPr>
        <a:xfrm flipV="1">
          <a:off x="16318864" y="134950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9"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50" name="直線コネクタ 749"/>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68597</xdr:rowOff>
    </xdr:from>
    <xdr:ext cx="405111" cy="259045"/>
    <xdr:sp macro="" textlink="">
      <xdr:nvSpPr>
        <xdr:cNvPr id="751" name="【児童館】&#10;有形固定資産減価償却率最大値テキスト"/>
        <xdr:cNvSpPr txBox="1"/>
      </xdr:nvSpPr>
      <xdr:spPr>
        <a:xfrm>
          <a:off x="16357600" y="1327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121920</xdr:rowOff>
    </xdr:from>
    <xdr:to>
      <xdr:col>86</xdr:col>
      <xdr:colOff>25400</xdr:colOff>
      <xdr:row>78</xdr:row>
      <xdr:rowOff>121920</xdr:rowOff>
    </xdr:to>
    <xdr:cxnSp macro="">
      <xdr:nvCxnSpPr>
        <xdr:cNvPr id="752" name="直線コネクタ 751"/>
        <xdr:cNvCxnSpPr/>
      </xdr:nvCxnSpPr>
      <xdr:spPr>
        <a:xfrm>
          <a:off x="16230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57802</xdr:rowOff>
    </xdr:from>
    <xdr:ext cx="405111" cy="259045"/>
    <xdr:sp macro="" textlink="">
      <xdr:nvSpPr>
        <xdr:cNvPr id="753" name="【児童館】&#10;有形固定資産減価償却率平均値テキスト"/>
        <xdr:cNvSpPr txBox="1"/>
      </xdr:nvSpPr>
      <xdr:spPr>
        <a:xfrm>
          <a:off x="16357600" y="1394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34925</xdr:rowOff>
    </xdr:from>
    <xdr:to>
      <xdr:col>85</xdr:col>
      <xdr:colOff>177800</xdr:colOff>
      <xdr:row>82</xdr:row>
      <xdr:rowOff>136525</xdr:rowOff>
    </xdr:to>
    <xdr:sp macro="" textlink="">
      <xdr:nvSpPr>
        <xdr:cNvPr id="754" name="フローチャート: 判断 753"/>
        <xdr:cNvSpPr/>
      </xdr:nvSpPr>
      <xdr:spPr>
        <a:xfrm>
          <a:off x="16268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133986</xdr:rowOff>
    </xdr:from>
    <xdr:to>
      <xdr:col>81</xdr:col>
      <xdr:colOff>101600</xdr:colOff>
      <xdr:row>82</xdr:row>
      <xdr:rowOff>64136</xdr:rowOff>
    </xdr:to>
    <xdr:sp macro="" textlink="">
      <xdr:nvSpPr>
        <xdr:cNvPr id="755" name="フローチャート: 判断 754"/>
        <xdr:cNvSpPr/>
      </xdr:nvSpPr>
      <xdr:spPr>
        <a:xfrm>
          <a:off x="15430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78739</xdr:rowOff>
    </xdr:from>
    <xdr:to>
      <xdr:col>76</xdr:col>
      <xdr:colOff>165100</xdr:colOff>
      <xdr:row>82</xdr:row>
      <xdr:rowOff>8889</xdr:rowOff>
    </xdr:to>
    <xdr:sp macro="" textlink="">
      <xdr:nvSpPr>
        <xdr:cNvPr id="756" name="フローチャート: 判断 755"/>
        <xdr:cNvSpPr/>
      </xdr:nvSpPr>
      <xdr:spPr>
        <a:xfrm>
          <a:off x="14541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80645</xdr:rowOff>
    </xdr:from>
    <xdr:to>
      <xdr:col>72</xdr:col>
      <xdr:colOff>38100</xdr:colOff>
      <xdr:row>82</xdr:row>
      <xdr:rowOff>10795</xdr:rowOff>
    </xdr:to>
    <xdr:sp macro="" textlink="">
      <xdr:nvSpPr>
        <xdr:cNvPr id="757" name="フローチャート: 判断 756"/>
        <xdr:cNvSpPr/>
      </xdr:nvSpPr>
      <xdr:spPr>
        <a:xfrm>
          <a:off x="13652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147320</xdr:rowOff>
    </xdr:from>
    <xdr:to>
      <xdr:col>67</xdr:col>
      <xdr:colOff>101600</xdr:colOff>
      <xdr:row>82</xdr:row>
      <xdr:rowOff>77470</xdr:rowOff>
    </xdr:to>
    <xdr:sp macro="" textlink="">
      <xdr:nvSpPr>
        <xdr:cNvPr id="758" name="フローチャート: 判断 757"/>
        <xdr:cNvSpPr/>
      </xdr:nvSpPr>
      <xdr:spPr>
        <a:xfrm>
          <a:off x="12763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71120</xdr:rowOff>
    </xdr:from>
    <xdr:to>
      <xdr:col>85</xdr:col>
      <xdr:colOff>177800</xdr:colOff>
      <xdr:row>85</xdr:row>
      <xdr:rowOff>1270</xdr:rowOff>
    </xdr:to>
    <xdr:sp macro="" textlink="">
      <xdr:nvSpPr>
        <xdr:cNvPr id="764" name="楕円 763"/>
        <xdr:cNvSpPr/>
      </xdr:nvSpPr>
      <xdr:spPr>
        <a:xfrm>
          <a:off x="162687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49547</xdr:rowOff>
    </xdr:from>
    <xdr:ext cx="405111" cy="259045"/>
    <xdr:sp macro="" textlink="">
      <xdr:nvSpPr>
        <xdr:cNvPr id="765" name="【児童館】&#10;有形固定資産減価償却率該当値テキスト"/>
        <xdr:cNvSpPr txBox="1"/>
      </xdr:nvSpPr>
      <xdr:spPr>
        <a:xfrm>
          <a:off x="16357600"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6350</xdr:rowOff>
    </xdr:from>
    <xdr:to>
      <xdr:col>81</xdr:col>
      <xdr:colOff>101600</xdr:colOff>
      <xdr:row>84</xdr:row>
      <xdr:rowOff>107950</xdr:rowOff>
    </xdr:to>
    <xdr:sp macro="" textlink="">
      <xdr:nvSpPr>
        <xdr:cNvPr id="766" name="楕円 765"/>
        <xdr:cNvSpPr/>
      </xdr:nvSpPr>
      <xdr:spPr>
        <a:xfrm>
          <a:off x="15430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57150</xdr:rowOff>
    </xdr:from>
    <xdr:to>
      <xdr:col>85</xdr:col>
      <xdr:colOff>127000</xdr:colOff>
      <xdr:row>84</xdr:row>
      <xdr:rowOff>121920</xdr:rowOff>
    </xdr:to>
    <xdr:cxnSp macro="">
      <xdr:nvCxnSpPr>
        <xdr:cNvPr id="767" name="直線コネクタ 766"/>
        <xdr:cNvCxnSpPr/>
      </xdr:nvCxnSpPr>
      <xdr:spPr>
        <a:xfrm>
          <a:off x="15481300" y="1445895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6350</xdr:rowOff>
    </xdr:from>
    <xdr:to>
      <xdr:col>76</xdr:col>
      <xdr:colOff>165100</xdr:colOff>
      <xdr:row>84</xdr:row>
      <xdr:rowOff>107950</xdr:rowOff>
    </xdr:to>
    <xdr:sp macro="" textlink="">
      <xdr:nvSpPr>
        <xdr:cNvPr id="768" name="楕円 767"/>
        <xdr:cNvSpPr/>
      </xdr:nvSpPr>
      <xdr:spPr>
        <a:xfrm>
          <a:off x="14541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57150</xdr:rowOff>
    </xdr:from>
    <xdr:to>
      <xdr:col>81</xdr:col>
      <xdr:colOff>50800</xdr:colOff>
      <xdr:row>84</xdr:row>
      <xdr:rowOff>57150</xdr:rowOff>
    </xdr:to>
    <xdr:cxnSp macro="">
      <xdr:nvCxnSpPr>
        <xdr:cNvPr id="769" name="直線コネクタ 768"/>
        <xdr:cNvCxnSpPr/>
      </xdr:nvCxnSpPr>
      <xdr:spPr>
        <a:xfrm>
          <a:off x="14592300" y="1445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149225</xdr:rowOff>
    </xdr:from>
    <xdr:to>
      <xdr:col>72</xdr:col>
      <xdr:colOff>38100</xdr:colOff>
      <xdr:row>83</xdr:row>
      <xdr:rowOff>79375</xdr:rowOff>
    </xdr:to>
    <xdr:sp macro="" textlink="">
      <xdr:nvSpPr>
        <xdr:cNvPr id="770" name="楕円 769"/>
        <xdr:cNvSpPr/>
      </xdr:nvSpPr>
      <xdr:spPr>
        <a:xfrm>
          <a:off x="136525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28575</xdr:rowOff>
    </xdr:from>
    <xdr:to>
      <xdr:col>76</xdr:col>
      <xdr:colOff>114300</xdr:colOff>
      <xdr:row>84</xdr:row>
      <xdr:rowOff>57150</xdr:rowOff>
    </xdr:to>
    <xdr:cxnSp macro="">
      <xdr:nvCxnSpPr>
        <xdr:cNvPr id="771" name="直線コネクタ 770"/>
        <xdr:cNvCxnSpPr/>
      </xdr:nvCxnSpPr>
      <xdr:spPr>
        <a:xfrm>
          <a:off x="13703300" y="1425892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65405</xdr:rowOff>
    </xdr:from>
    <xdr:to>
      <xdr:col>67</xdr:col>
      <xdr:colOff>101600</xdr:colOff>
      <xdr:row>83</xdr:row>
      <xdr:rowOff>167005</xdr:rowOff>
    </xdr:to>
    <xdr:sp macro="" textlink="">
      <xdr:nvSpPr>
        <xdr:cNvPr id="772" name="楕円 771"/>
        <xdr:cNvSpPr/>
      </xdr:nvSpPr>
      <xdr:spPr>
        <a:xfrm>
          <a:off x="12763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28575</xdr:rowOff>
    </xdr:from>
    <xdr:to>
      <xdr:col>71</xdr:col>
      <xdr:colOff>177800</xdr:colOff>
      <xdr:row>83</xdr:row>
      <xdr:rowOff>116205</xdr:rowOff>
    </xdr:to>
    <xdr:cxnSp macro="">
      <xdr:nvCxnSpPr>
        <xdr:cNvPr id="773" name="直線コネクタ 772"/>
        <xdr:cNvCxnSpPr/>
      </xdr:nvCxnSpPr>
      <xdr:spPr>
        <a:xfrm flipV="1">
          <a:off x="12814300" y="1425892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80663</xdr:rowOff>
    </xdr:from>
    <xdr:ext cx="405111" cy="259045"/>
    <xdr:sp macro="" textlink="">
      <xdr:nvSpPr>
        <xdr:cNvPr id="774" name="n_1aveValue【児童館】&#10;有形固定資産減価償却率"/>
        <xdr:cNvSpPr txBox="1"/>
      </xdr:nvSpPr>
      <xdr:spPr>
        <a:xfrm>
          <a:off x="152660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25416</xdr:rowOff>
    </xdr:from>
    <xdr:ext cx="405111" cy="259045"/>
    <xdr:sp macro="" textlink="">
      <xdr:nvSpPr>
        <xdr:cNvPr id="775" name="n_2aveValue【児童館】&#10;有形固定資産減価償却率"/>
        <xdr:cNvSpPr txBox="1"/>
      </xdr:nvSpPr>
      <xdr:spPr>
        <a:xfrm>
          <a:off x="14389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27322</xdr:rowOff>
    </xdr:from>
    <xdr:ext cx="405111" cy="259045"/>
    <xdr:sp macro="" textlink="">
      <xdr:nvSpPr>
        <xdr:cNvPr id="776" name="n_3aveValue【児童館】&#10;有形固定資産減価償却率"/>
        <xdr:cNvSpPr txBox="1"/>
      </xdr:nvSpPr>
      <xdr:spPr>
        <a:xfrm>
          <a:off x="13500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93997</xdr:rowOff>
    </xdr:from>
    <xdr:ext cx="405111" cy="259045"/>
    <xdr:sp macro="" textlink="">
      <xdr:nvSpPr>
        <xdr:cNvPr id="777" name="n_4aveValue【児童館】&#10;有形固定資産減価償却率"/>
        <xdr:cNvSpPr txBox="1"/>
      </xdr:nvSpPr>
      <xdr:spPr>
        <a:xfrm>
          <a:off x="12611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99077</xdr:rowOff>
    </xdr:from>
    <xdr:ext cx="405111" cy="259045"/>
    <xdr:sp macro="" textlink="">
      <xdr:nvSpPr>
        <xdr:cNvPr id="778" name="n_1mainValue【児童館】&#10;有形固定資産減価償却率"/>
        <xdr:cNvSpPr txBox="1"/>
      </xdr:nvSpPr>
      <xdr:spPr>
        <a:xfrm>
          <a:off x="15266044"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99077</xdr:rowOff>
    </xdr:from>
    <xdr:ext cx="405111" cy="259045"/>
    <xdr:sp macro="" textlink="">
      <xdr:nvSpPr>
        <xdr:cNvPr id="779" name="n_2mainValue【児童館】&#10;有形固定資産減価償却率"/>
        <xdr:cNvSpPr txBox="1"/>
      </xdr:nvSpPr>
      <xdr:spPr>
        <a:xfrm>
          <a:off x="14389744"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70502</xdr:rowOff>
    </xdr:from>
    <xdr:ext cx="405111" cy="259045"/>
    <xdr:sp macro="" textlink="">
      <xdr:nvSpPr>
        <xdr:cNvPr id="780" name="n_3mainValue【児童館】&#10;有形固定資産減価償却率"/>
        <xdr:cNvSpPr txBox="1"/>
      </xdr:nvSpPr>
      <xdr:spPr>
        <a:xfrm>
          <a:off x="135007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158132</xdr:rowOff>
    </xdr:from>
    <xdr:ext cx="405111" cy="259045"/>
    <xdr:sp macro="" textlink="">
      <xdr:nvSpPr>
        <xdr:cNvPr id="781" name="n_4mainValue【児童館】&#10;有形固定資産減価償却率"/>
        <xdr:cNvSpPr txBox="1"/>
      </xdr:nvSpPr>
      <xdr:spPr>
        <a:xfrm>
          <a:off x="126117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2" name="直線コネクタ 79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3" name="テキスト ボックス 79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4" name="直線コネクタ 79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5" name="テキスト ボックス 79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6" name="直線コネクタ 79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7" name="テキスト ボックス 79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8" name="直線コネクタ 79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9" name="テキスト ボックス 79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0" name="直線コネクタ 79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1" name="テキスト ボックス 80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2" name="直線コネクタ 80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3" name="テキスト ボックス 80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807" name="直線コネクタ 806"/>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808"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809" name="直線コネクタ 808"/>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810"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811" name="直線コネクタ 810"/>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63698</xdr:rowOff>
    </xdr:from>
    <xdr:ext cx="469744" cy="259045"/>
    <xdr:sp macro="" textlink="">
      <xdr:nvSpPr>
        <xdr:cNvPr id="812" name="【児童館】&#10;一人当たり面積平均値テキスト"/>
        <xdr:cNvSpPr txBox="1"/>
      </xdr:nvSpPr>
      <xdr:spPr>
        <a:xfrm>
          <a:off x="22199600" y="14465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813" name="フローチャート: 判断 812"/>
        <xdr:cNvSpPr/>
      </xdr:nvSpPr>
      <xdr:spPr>
        <a:xfrm>
          <a:off x="221107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814" name="フローチャート: 判断 813"/>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815" name="フローチャート: 判断 814"/>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816" name="フローチャート: 判断 815"/>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85271</xdr:rowOff>
    </xdr:from>
    <xdr:to>
      <xdr:col>98</xdr:col>
      <xdr:colOff>38100</xdr:colOff>
      <xdr:row>85</xdr:row>
      <xdr:rowOff>15421</xdr:rowOff>
    </xdr:to>
    <xdr:sp macro="" textlink="">
      <xdr:nvSpPr>
        <xdr:cNvPr id="817" name="フローチャート: 判断 816"/>
        <xdr:cNvSpPr/>
      </xdr:nvSpPr>
      <xdr:spPr>
        <a:xfrm>
          <a:off x="18605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28121</xdr:rowOff>
    </xdr:from>
    <xdr:to>
      <xdr:col>116</xdr:col>
      <xdr:colOff>114300</xdr:colOff>
      <xdr:row>83</xdr:row>
      <xdr:rowOff>129721</xdr:rowOff>
    </xdr:to>
    <xdr:sp macro="" textlink="">
      <xdr:nvSpPr>
        <xdr:cNvPr id="823" name="楕円 822"/>
        <xdr:cNvSpPr/>
      </xdr:nvSpPr>
      <xdr:spPr>
        <a:xfrm>
          <a:off x="221107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50998</xdr:rowOff>
    </xdr:from>
    <xdr:ext cx="469744" cy="259045"/>
    <xdr:sp macro="" textlink="">
      <xdr:nvSpPr>
        <xdr:cNvPr id="824" name="【児童館】&#10;一人当たり面積該当値テキスト"/>
        <xdr:cNvSpPr txBox="1"/>
      </xdr:nvSpPr>
      <xdr:spPr>
        <a:xfrm>
          <a:off x="22199600" y="1410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825" name="楕円 824"/>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78921</xdr:rowOff>
    </xdr:from>
    <xdr:to>
      <xdr:col>116</xdr:col>
      <xdr:colOff>63500</xdr:colOff>
      <xdr:row>83</xdr:row>
      <xdr:rowOff>95250</xdr:rowOff>
    </xdr:to>
    <xdr:cxnSp macro="">
      <xdr:nvCxnSpPr>
        <xdr:cNvPr id="826" name="直線コネクタ 825"/>
        <xdr:cNvCxnSpPr/>
      </xdr:nvCxnSpPr>
      <xdr:spPr>
        <a:xfrm flipV="1">
          <a:off x="21323300" y="1430927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60779</xdr:rowOff>
    </xdr:from>
    <xdr:to>
      <xdr:col>107</xdr:col>
      <xdr:colOff>101600</xdr:colOff>
      <xdr:row>83</xdr:row>
      <xdr:rowOff>162379</xdr:rowOff>
    </xdr:to>
    <xdr:sp macro="" textlink="">
      <xdr:nvSpPr>
        <xdr:cNvPr id="827" name="楕円 826"/>
        <xdr:cNvSpPr/>
      </xdr:nvSpPr>
      <xdr:spPr>
        <a:xfrm>
          <a:off x="20383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111579</xdr:rowOff>
    </xdr:to>
    <xdr:cxnSp macro="">
      <xdr:nvCxnSpPr>
        <xdr:cNvPr id="828" name="直線コネクタ 827"/>
        <xdr:cNvCxnSpPr/>
      </xdr:nvCxnSpPr>
      <xdr:spPr>
        <a:xfrm flipV="1">
          <a:off x="20434300" y="143256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134257</xdr:rowOff>
    </xdr:from>
    <xdr:to>
      <xdr:col>102</xdr:col>
      <xdr:colOff>165100</xdr:colOff>
      <xdr:row>83</xdr:row>
      <xdr:rowOff>64407</xdr:rowOff>
    </xdr:to>
    <xdr:sp macro="" textlink="">
      <xdr:nvSpPr>
        <xdr:cNvPr id="829" name="楕円 828"/>
        <xdr:cNvSpPr/>
      </xdr:nvSpPr>
      <xdr:spPr>
        <a:xfrm>
          <a:off x="19494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13607</xdr:rowOff>
    </xdr:from>
    <xdr:to>
      <xdr:col>107</xdr:col>
      <xdr:colOff>50800</xdr:colOff>
      <xdr:row>83</xdr:row>
      <xdr:rowOff>111579</xdr:rowOff>
    </xdr:to>
    <xdr:cxnSp macro="">
      <xdr:nvCxnSpPr>
        <xdr:cNvPr id="830" name="直線コネクタ 829"/>
        <xdr:cNvCxnSpPr/>
      </xdr:nvCxnSpPr>
      <xdr:spPr>
        <a:xfrm>
          <a:off x="19545300" y="142439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831" name="楕円 830"/>
        <xdr:cNvSpPr/>
      </xdr:nvSpPr>
      <xdr:spPr>
        <a:xfrm>
          <a:off x="18605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13607</xdr:rowOff>
    </xdr:from>
    <xdr:to>
      <xdr:col>102</xdr:col>
      <xdr:colOff>114300</xdr:colOff>
      <xdr:row>84</xdr:row>
      <xdr:rowOff>38100</xdr:rowOff>
    </xdr:to>
    <xdr:cxnSp macro="">
      <xdr:nvCxnSpPr>
        <xdr:cNvPr id="832" name="直線コネクタ 831"/>
        <xdr:cNvCxnSpPr/>
      </xdr:nvCxnSpPr>
      <xdr:spPr>
        <a:xfrm flipV="1">
          <a:off x="18656300" y="142439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161670</xdr:rowOff>
    </xdr:from>
    <xdr:ext cx="469744" cy="259045"/>
    <xdr:sp macro="" textlink="">
      <xdr:nvSpPr>
        <xdr:cNvPr id="833" name="n_1aveValue【児童館】&#10;一人当たり面積"/>
        <xdr:cNvSpPr txBox="1"/>
      </xdr:nvSpPr>
      <xdr:spPr>
        <a:xfrm>
          <a:off x="21075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834" name="n_2aveValue【児童館】&#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112684</xdr:rowOff>
    </xdr:from>
    <xdr:ext cx="469744" cy="259045"/>
    <xdr:sp macro="" textlink="">
      <xdr:nvSpPr>
        <xdr:cNvPr id="835" name="n_3aveValue【児童館】&#10;一人当たり面積"/>
        <xdr:cNvSpPr txBox="1"/>
      </xdr:nvSpPr>
      <xdr:spPr>
        <a:xfrm>
          <a:off x="193104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6548</xdr:rowOff>
    </xdr:from>
    <xdr:ext cx="469744" cy="259045"/>
    <xdr:sp macro="" textlink="">
      <xdr:nvSpPr>
        <xdr:cNvPr id="836" name="n_4aveValue【児童館】&#10;一人当たり面積"/>
        <xdr:cNvSpPr txBox="1"/>
      </xdr:nvSpPr>
      <xdr:spPr>
        <a:xfrm>
          <a:off x="18421427"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162577</xdr:rowOff>
    </xdr:from>
    <xdr:ext cx="469744" cy="259045"/>
    <xdr:sp macro="" textlink="">
      <xdr:nvSpPr>
        <xdr:cNvPr id="837" name="n_1main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7456</xdr:rowOff>
    </xdr:from>
    <xdr:ext cx="469744" cy="259045"/>
    <xdr:sp macro="" textlink="">
      <xdr:nvSpPr>
        <xdr:cNvPr id="838" name="n_2mainValue【児童館】&#10;一人当たり面積"/>
        <xdr:cNvSpPr txBox="1"/>
      </xdr:nvSpPr>
      <xdr:spPr>
        <a:xfrm>
          <a:off x="20199427" y="1406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80934</xdr:rowOff>
    </xdr:from>
    <xdr:ext cx="469744" cy="259045"/>
    <xdr:sp macro="" textlink="">
      <xdr:nvSpPr>
        <xdr:cNvPr id="839" name="n_3mainValue【児童館】&#10;一人当たり面積"/>
        <xdr:cNvSpPr txBox="1"/>
      </xdr:nvSpPr>
      <xdr:spPr>
        <a:xfrm>
          <a:off x="19310427" y="1396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840" name="n_4mainValue【児童館】&#10;一人当たり面積"/>
        <xdr:cNvSpPr txBox="1"/>
      </xdr:nvSpPr>
      <xdr:spPr>
        <a:xfrm>
          <a:off x="18421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2" name="直線コネクタ 8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3" name="テキスト ボックス 8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4" name="直線コネクタ 8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5" name="テキスト ボックス 8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6" name="直線コネクタ 8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7" name="テキスト ボックス 8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8" name="直線コネクタ 8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9" name="テキスト ボックス 8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0" name="直線コネクタ 8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1" name="テキスト ボックス 8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3" name="テキスト ボックス 8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102870</xdr:rowOff>
    </xdr:from>
    <xdr:to>
      <xdr:col>85</xdr:col>
      <xdr:colOff>126364</xdr:colOff>
      <xdr:row>108</xdr:row>
      <xdr:rowOff>7620</xdr:rowOff>
    </xdr:to>
    <xdr:cxnSp macro="">
      <xdr:nvCxnSpPr>
        <xdr:cNvPr id="865" name="直線コネクタ 864"/>
        <xdr:cNvCxnSpPr/>
      </xdr:nvCxnSpPr>
      <xdr:spPr>
        <a:xfrm flipV="1">
          <a:off x="16318864" y="172478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11447</xdr:rowOff>
    </xdr:from>
    <xdr:ext cx="405111" cy="259045"/>
    <xdr:sp macro="" textlink="">
      <xdr:nvSpPr>
        <xdr:cNvPr id="866" name="【公民館】&#10;有形固定資産減価償却率最小値テキスト"/>
        <xdr:cNvSpPr txBox="1"/>
      </xdr:nvSpPr>
      <xdr:spPr>
        <a:xfrm>
          <a:off x="16357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xdr:rowOff>
    </xdr:from>
    <xdr:to>
      <xdr:col>86</xdr:col>
      <xdr:colOff>25400</xdr:colOff>
      <xdr:row>108</xdr:row>
      <xdr:rowOff>7620</xdr:rowOff>
    </xdr:to>
    <xdr:cxnSp macro="">
      <xdr:nvCxnSpPr>
        <xdr:cNvPr id="867" name="直線コネクタ 866"/>
        <xdr:cNvCxnSpPr/>
      </xdr:nvCxnSpPr>
      <xdr:spPr>
        <a:xfrm>
          <a:off x="16230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49547</xdr:rowOff>
    </xdr:from>
    <xdr:ext cx="405111" cy="259045"/>
    <xdr:sp macro="" textlink="">
      <xdr:nvSpPr>
        <xdr:cNvPr id="868" name="【公民館】&#10;有形固定資産減価償却率最大値テキスト"/>
        <xdr:cNvSpPr txBox="1"/>
      </xdr:nvSpPr>
      <xdr:spPr>
        <a:xfrm>
          <a:off x="163576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102870</xdr:rowOff>
    </xdr:from>
    <xdr:to>
      <xdr:col>86</xdr:col>
      <xdr:colOff>25400</xdr:colOff>
      <xdr:row>100</xdr:row>
      <xdr:rowOff>102870</xdr:rowOff>
    </xdr:to>
    <xdr:cxnSp macro="">
      <xdr:nvCxnSpPr>
        <xdr:cNvPr id="869" name="直線コネクタ 868"/>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86377</xdr:rowOff>
    </xdr:from>
    <xdr:ext cx="405111" cy="259045"/>
    <xdr:sp macro="" textlink="">
      <xdr:nvSpPr>
        <xdr:cNvPr id="870" name="【公民館】&#10;有形固定資産減価償却率平均値テキスト"/>
        <xdr:cNvSpPr txBox="1"/>
      </xdr:nvSpPr>
      <xdr:spPr>
        <a:xfrm>
          <a:off x="16357600" y="1774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63500</xdr:rowOff>
    </xdr:from>
    <xdr:to>
      <xdr:col>85</xdr:col>
      <xdr:colOff>177800</xdr:colOff>
      <xdr:row>104</xdr:row>
      <xdr:rowOff>165100</xdr:rowOff>
    </xdr:to>
    <xdr:sp macro="" textlink="">
      <xdr:nvSpPr>
        <xdr:cNvPr id="871" name="フローチャート: 判断 870"/>
        <xdr:cNvSpPr/>
      </xdr:nvSpPr>
      <xdr:spPr>
        <a:xfrm>
          <a:off x="162687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872" name="フローチャート: 判断 871"/>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90170</xdr:rowOff>
    </xdr:from>
    <xdr:to>
      <xdr:col>76</xdr:col>
      <xdr:colOff>165100</xdr:colOff>
      <xdr:row>106</xdr:row>
      <xdr:rowOff>20320</xdr:rowOff>
    </xdr:to>
    <xdr:sp macro="" textlink="">
      <xdr:nvSpPr>
        <xdr:cNvPr id="873" name="フローチャート: 判断 872"/>
        <xdr:cNvSpPr/>
      </xdr:nvSpPr>
      <xdr:spPr>
        <a:xfrm>
          <a:off x="14541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874" name="フローチャート: 判断 873"/>
        <xdr:cNvSpPr/>
      </xdr:nvSpPr>
      <xdr:spPr>
        <a:xfrm>
          <a:off x="1365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164464</xdr:rowOff>
    </xdr:from>
    <xdr:to>
      <xdr:col>67</xdr:col>
      <xdr:colOff>101600</xdr:colOff>
      <xdr:row>104</xdr:row>
      <xdr:rowOff>94614</xdr:rowOff>
    </xdr:to>
    <xdr:sp macro="" textlink="">
      <xdr:nvSpPr>
        <xdr:cNvPr id="875" name="フローチャート: 判断 874"/>
        <xdr:cNvSpPr/>
      </xdr:nvSpPr>
      <xdr:spPr>
        <a:xfrm>
          <a:off x="12763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86361</xdr:rowOff>
    </xdr:from>
    <xdr:to>
      <xdr:col>85</xdr:col>
      <xdr:colOff>177800</xdr:colOff>
      <xdr:row>105</xdr:row>
      <xdr:rowOff>16511</xdr:rowOff>
    </xdr:to>
    <xdr:sp macro="" textlink="">
      <xdr:nvSpPr>
        <xdr:cNvPr id="881" name="楕円 880"/>
        <xdr:cNvSpPr/>
      </xdr:nvSpPr>
      <xdr:spPr>
        <a:xfrm>
          <a:off x="162687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64788</xdr:rowOff>
    </xdr:from>
    <xdr:ext cx="405111" cy="259045"/>
    <xdr:sp macro="" textlink="">
      <xdr:nvSpPr>
        <xdr:cNvPr id="882" name="【公民館】&#10;有形固定資産減価償却率該当値テキスト"/>
        <xdr:cNvSpPr txBox="1"/>
      </xdr:nvSpPr>
      <xdr:spPr>
        <a:xfrm>
          <a:off x="16357600"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78739</xdr:rowOff>
    </xdr:from>
    <xdr:to>
      <xdr:col>81</xdr:col>
      <xdr:colOff>101600</xdr:colOff>
      <xdr:row>107</xdr:row>
      <xdr:rowOff>8889</xdr:rowOff>
    </xdr:to>
    <xdr:sp macro="" textlink="">
      <xdr:nvSpPr>
        <xdr:cNvPr id="883" name="楕円 882"/>
        <xdr:cNvSpPr/>
      </xdr:nvSpPr>
      <xdr:spPr>
        <a:xfrm>
          <a:off x="15430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137161</xdr:rowOff>
    </xdr:from>
    <xdr:to>
      <xdr:col>85</xdr:col>
      <xdr:colOff>127000</xdr:colOff>
      <xdr:row>106</xdr:row>
      <xdr:rowOff>129539</xdr:rowOff>
    </xdr:to>
    <xdr:cxnSp macro="">
      <xdr:nvCxnSpPr>
        <xdr:cNvPr id="884" name="直線コネクタ 883"/>
        <xdr:cNvCxnSpPr/>
      </xdr:nvCxnSpPr>
      <xdr:spPr>
        <a:xfrm flipV="1">
          <a:off x="15481300" y="17967961"/>
          <a:ext cx="838200" cy="33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78739</xdr:rowOff>
    </xdr:from>
    <xdr:to>
      <xdr:col>76</xdr:col>
      <xdr:colOff>165100</xdr:colOff>
      <xdr:row>107</xdr:row>
      <xdr:rowOff>8889</xdr:rowOff>
    </xdr:to>
    <xdr:sp macro="" textlink="">
      <xdr:nvSpPr>
        <xdr:cNvPr id="885" name="楕円 884"/>
        <xdr:cNvSpPr/>
      </xdr:nvSpPr>
      <xdr:spPr>
        <a:xfrm>
          <a:off x="14541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129539</xdr:rowOff>
    </xdr:from>
    <xdr:to>
      <xdr:col>81</xdr:col>
      <xdr:colOff>50800</xdr:colOff>
      <xdr:row>106</xdr:row>
      <xdr:rowOff>129539</xdr:rowOff>
    </xdr:to>
    <xdr:cxnSp macro="">
      <xdr:nvCxnSpPr>
        <xdr:cNvPr id="886" name="直線コネクタ 885"/>
        <xdr:cNvCxnSpPr/>
      </xdr:nvCxnSpPr>
      <xdr:spPr>
        <a:xfrm>
          <a:off x="14592300" y="18303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124461</xdr:rowOff>
    </xdr:from>
    <xdr:to>
      <xdr:col>72</xdr:col>
      <xdr:colOff>38100</xdr:colOff>
      <xdr:row>106</xdr:row>
      <xdr:rowOff>54611</xdr:rowOff>
    </xdr:to>
    <xdr:sp macro="" textlink="">
      <xdr:nvSpPr>
        <xdr:cNvPr id="887" name="楕円 886"/>
        <xdr:cNvSpPr/>
      </xdr:nvSpPr>
      <xdr:spPr>
        <a:xfrm>
          <a:off x="13652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3811</xdr:rowOff>
    </xdr:from>
    <xdr:to>
      <xdr:col>76</xdr:col>
      <xdr:colOff>114300</xdr:colOff>
      <xdr:row>106</xdr:row>
      <xdr:rowOff>129539</xdr:rowOff>
    </xdr:to>
    <xdr:cxnSp macro="">
      <xdr:nvCxnSpPr>
        <xdr:cNvPr id="888" name="直線コネクタ 887"/>
        <xdr:cNvCxnSpPr/>
      </xdr:nvCxnSpPr>
      <xdr:spPr>
        <a:xfrm>
          <a:off x="13703300" y="18177511"/>
          <a:ext cx="8890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84455</xdr:rowOff>
    </xdr:from>
    <xdr:to>
      <xdr:col>67</xdr:col>
      <xdr:colOff>101600</xdr:colOff>
      <xdr:row>106</xdr:row>
      <xdr:rowOff>14605</xdr:rowOff>
    </xdr:to>
    <xdr:sp macro="" textlink="">
      <xdr:nvSpPr>
        <xdr:cNvPr id="889" name="楕円 888"/>
        <xdr:cNvSpPr/>
      </xdr:nvSpPr>
      <xdr:spPr>
        <a:xfrm>
          <a:off x="12763500" y="180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135255</xdr:rowOff>
    </xdr:from>
    <xdr:to>
      <xdr:col>71</xdr:col>
      <xdr:colOff>177800</xdr:colOff>
      <xdr:row>106</xdr:row>
      <xdr:rowOff>3811</xdr:rowOff>
    </xdr:to>
    <xdr:cxnSp macro="">
      <xdr:nvCxnSpPr>
        <xdr:cNvPr id="890" name="直線コネクタ 889"/>
        <xdr:cNvCxnSpPr/>
      </xdr:nvCxnSpPr>
      <xdr:spPr>
        <a:xfrm>
          <a:off x="12814300" y="181375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27322</xdr:rowOff>
    </xdr:from>
    <xdr:ext cx="405111" cy="259045"/>
    <xdr:sp macro="" textlink="">
      <xdr:nvSpPr>
        <xdr:cNvPr id="891" name="n_1aveValue【公民館】&#10;有形固定資産減価償却率"/>
        <xdr:cNvSpPr txBox="1"/>
      </xdr:nvSpPr>
      <xdr:spPr>
        <a:xfrm>
          <a:off x="152660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36847</xdr:rowOff>
    </xdr:from>
    <xdr:ext cx="405111" cy="259045"/>
    <xdr:sp macro="" textlink="">
      <xdr:nvSpPr>
        <xdr:cNvPr id="892" name="n_2aveValue【公民館】&#10;有形固定資産減価償却率"/>
        <xdr:cNvSpPr txBox="1"/>
      </xdr:nvSpPr>
      <xdr:spPr>
        <a:xfrm>
          <a:off x="14389744" y="1786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143527</xdr:rowOff>
    </xdr:from>
    <xdr:ext cx="405111" cy="259045"/>
    <xdr:sp macro="" textlink="">
      <xdr:nvSpPr>
        <xdr:cNvPr id="893" name="n_3aveValue【公民館】&#10;有形固定資産減価償却率"/>
        <xdr:cNvSpPr txBox="1"/>
      </xdr:nvSpPr>
      <xdr:spPr>
        <a:xfrm>
          <a:off x="13500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111141</xdr:rowOff>
    </xdr:from>
    <xdr:ext cx="405111" cy="259045"/>
    <xdr:sp macro="" textlink="">
      <xdr:nvSpPr>
        <xdr:cNvPr id="894" name="n_4aveValue【公民館】&#10;有形固定資産減価償却率"/>
        <xdr:cNvSpPr txBox="1"/>
      </xdr:nvSpPr>
      <xdr:spPr>
        <a:xfrm>
          <a:off x="126117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xdr:rowOff>
    </xdr:from>
    <xdr:ext cx="405111" cy="259045"/>
    <xdr:sp macro="" textlink="">
      <xdr:nvSpPr>
        <xdr:cNvPr id="895" name="n_1mainValue【公民館】&#10;有形固定資産減価償却率"/>
        <xdr:cNvSpPr txBox="1"/>
      </xdr:nvSpPr>
      <xdr:spPr>
        <a:xfrm>
          <a:off x="15266044" y="1834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xdr:rowOff>
    </xdr:from>
    <xdr:ext cx="405111" cy="259045"/>
    <xdr:sp macro="" textlink="">
      <xdr:nvSpPr>
        <xdr:cNvPr id="896" name="n_2mainValue【公民館】&#10;有形固定資産減価償却率"/>
        <xdr:cNvSpPr txBox="1"/>
      </xdr:nvSpPr>
      <xdr:spPr>
        <a:xfrm>
          <a:off x="14389744" y="1834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45738</xdr:rowOff>
    </xdr:from>
    <xdr:ext cx="405111" cy="259045"/>
    <xdr:sp macro="" textlink="">
      <xdr:nvSpPr>
        <xdr:cNvPr id="897" name="n_3mainValue【公民館】&#10;有形固定資産減価償却率"/>
        <xdr:cNvSpPr txBox="1"/>
      </xdr:nvSpPr>
      <xdr:spPr>
        <a:xfrm>
          <a:off x="13500744" y="1821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5732</xdr:rowOff>
    </xdr:from>
    <xdr:ext cx="405111" cy="259045"/>
    <xdr:sp macro="" textlink="">
      <xdr:nvSpPr>
        <xdr:cNvPr id="898" name="n_4mainValue【公民館】&#10;有形固定資産減価償却率"/>
        <xdr:cNvSpPr txBox="1"/>
      </xdr:nvSpPr>
      <xdr:spPr>
        <a:xfrm>
          <a:off x="12611744" y="1817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9" name="直線コネクタ 9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0" name="テキスト ボックス 9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1" name="直線コネクタ 9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2" name="テキスト ボックス 9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3" name="直線コネクタ 9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4" name="テキスト ボックス 9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5" name="直線コネクタ 9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6" name="テキスト ボックス 9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7" name="直線コネクタ 9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8" name="テキスト ボックス 9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9" name="直線コネクタ 9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0" name="テキスト ボックス 9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17418</xdr:rowOff>
    </xdr:from>
    <xdr:to>
      <xdr:col>116</xdr:col>
      <xdr:colOff>62864</xdr:colOff>
      <xdr:row>109</xdr:row>
      <xdr:rowOff>26670</xdr:rowOff>
    </xdr:to>
    <xdr:cxnSp macro="">
      <xdr:nvCxnSpPr>
        <xdr:cNvPr id="924" name="直線コネクタ 923"/>
        <xdr:cNvCxnSpPr/>
      </xdr:nvCxnSpPr>
      <xdr:spPr>
        <a:xfrm flipV="1">
          <a:off x="22160864" y="17162418"/>
          <a:ext cx="0" cy="1552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925" name="【公民館】&#10;一人当たり面積最小値テキスト"/>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926" name="直線コネクタ 925"/>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135545</xdr:rowOff>
    </xdr:from>
    <xdr:ext cx="469744" cy="259045"/>
    <xdr:sp macro="" textlink="">
      <xdr:nvSpPr>
        <xdr:cNvPr id="927" name="【公民館】&#10;一人当たり面積最大値テキスト"/>
        <xdr:cNvSpPr txBox="1"/>
      </xdr:nvSpPr>
      <xdr:spPr>
        <a:xfrm>
          <a:off x="22199600" y="1693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17418</xdr:rowOff>
    </xdr:from>
    <xdr:to>
      <xdr:col>116</xdr:col>
      <xdr:colOff>152400</xdr:colOff>
      <xdr:row>100</xdr:row>
      <xdr:rowOff>17418</xdr:rowOff>
    </xdr:to>
    <xdr:cxnSp macro="">
      <xdr:nvCxnSpPr>
        <xdr:cNvPr id="928" name="直線コネクタ 927"/>
        <xdr:cNvCxnSpPr/>
      </xdr:nvCxnSpPr>
      <xdr:spPr>
        <a:xfrm>
          <a:off x="22072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26143</xdr:rowOff>
    </xdr:from>
    <xdr:ext cx="469744" cy="259045"/>
    <xdr:sp macro="" textlink="">
      <xdr:nvSpPr>
        <xdr:cNvPr id="929" name="【公民館】&#10;一人当たり面積平均値テキスト"/>
        <xdr:cNvSpPr txBox="1"/>
      </xdr:nvSpPr>
      <xdr:spPr>
        <a:xfrm>
          <a:off x="22199600" y="18371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47716</xdr:rowOff>
    </xdr:from>
    <xdr:to>
      <xdr:col>116</xdr:col>
      <xdr:colOff>114300</xdr:colOff>
      <xdr:row>107</xdr:row>
      <xdr:rowOff>149316</xdr:rowOff>
    </xdr:to>
    <xdr:sp macro="" textlink="">
      <xdr:nvSpPr>
        <xdr:cNvPr id="930" name="フローチャート: 判断 929"/>
        <xdr:cNvSpPr/>
      </xdr:nvSpPr>
      <xdr:spPr>
        <a:xfrm>
          <a:off x="22110700" y="183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59689</xdr:rowOff>
    </xdr:from>
    <xdr:to>
      <xdr:col>112</xdr:col>
      <xdr:colOff>38100</xdr:colOff>
      <xdr:row>107</xdr:row>
      <xdr:rowOff>161289</xdr:rowOff>
    </xdr:to>
    <xdr:sp macro="" textlink="">
      <xdr:nvSpPr>
        <xdr:cNvPr id="931" name="フローチャート: 判断 930"/>
        <xdr:cNvSpPr/>
      </xdr:nvSpPr>
      <xdr:spPr>
        <a:xfrm>
          <a:off x="21272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55336</xdr:rowOff>
    </xdr:from>
    <xdr:to>
      <xdr:col>107</xdr:col>
      <xdr:colOff>101600</xdr:colOff>
      <xdr:row>107</xdr:row>
      <xdr:rowOff>156936</xdr:rowOff>
    </xdr:to>
    <xdr:sp macro="" textlink="">
      <xdr:nvSpPr>
        <xdr:cNvPr id="932" name="フローチャート: 判断 931"/>
        <xdr:cNvSpPr/>
      </xdr:nvSpPr>
      <xdr:spPr>
        <a:xfrm>
          <a:off x="20383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58601</xdr:rowOff>
    </xdr:from>
    <xdr:to>
      <xdr:col>102</xdr:col>
      <xdr:colOff>165100</xdr:colOff>
      <xdr:row>107</xdr:row>
      <xdr:rowOff>160201</xdr:rowOff>
    </xdr:to>
    <xdr:sp macro="" textlink="">
      <xdr:nvSpPr>
        <xdr:cNvPr id="933" name="フローチャート: 判断 932"/>
        <xdr:cNvSpPr/>
      </xdr:nvSpPr>
      <xdr:spPr>
        <a:xfrm>
          <a:off x="19494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85816</xdr:rowOff>
    </xdr:from>
    <xdr:to>
      <xdr:col>98</xdr:col>
      <xdr:colOff>38100</xdr:colOff>
      <xdr:row>108</xdr:row>
      <xdr:rowOff>15966</xdr:rowOff>
    </xdr:to>
    <xdr:sp macro="" textlink="">
      <xdr:nvSpPr>
        <xdr:cNvPr id="934" name="フローチャート: 判断 933"/>
        <xdr:cNvSpPr/>
      </xdr:nvSpPr>
      <xdr:spPr>
        <a:xfrm>
          <a:off x="18605500" y="1843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135889</xdr:rowOff>
    </xdr:from>
    <xdr:to>
      <xdr:col>116</xdr:col>
      <xdr:colOff>114300</xdr:colOff>
      <xdr:row>106</xdr:row>
      <xdr:rowOff>66039</xdr:rowOff>
    </xdr:to>
    <xdr:sp macro="" textlink="">
      <xdr:nvSpPr>
        <xdr:cNvPr id="940" name="楕円 939"/>
        <xdr:cNvSpPr/>
      </xdr:nvSpPr>
      <xdr:spPr>
        <a:xfrm>
          <a:off x="221107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158766</xdr:rowOff>
    </xdr:from>
    <xdr:ext cx="469744" cy="259045"/>
    <xdr:sp macro="" textlink="">
      <xdr:nvSpPr>
        <xdr:cNvPr id="941" name="【公民館】&#10;一人当たり面積該当値テキスト"/>
        <xdr:cNvSpPr txBox="1"/>
      </xdr:nvSpPr>
      <xdr:spPr>
        <a:xfrm>
          <a:off x="22199600"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12337</xdr:rowOff>
    </xdr:from>
    <xdr:to>
      <xdr:col>112</xdr:col>
      <xdr:colOff>38100</xdr:colOff>
      <xdr:row>106</xdr:row>
      <xdr:rowOff>113937</xdr:rowOff>
    </xdr:to>
    <xdr:sp macro="" textlink="">
      <xdr:nvSpPr>
        <xdr:cNvPr id="942" name="楕円 941"/>
        <xdr:cNvSpPr/>
      </xdr:nvSpPr>
      <xdr:spPr>
        <a:xfrm>
          <a:off x="21272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15239</xdr:rowOff>
    </xdr:from>
    <xdr:to>
      <xdr:col>116</xdr:col>
      <xdr:colOff>63500</xdr:colOff>
      <xdr:row>106</xdr:row>
      <xdr:rowOff>63137</xdr:rowOff>
    </xdr:to>
    <xdr:cxnSp macro="">
      <xdr:nvCxnSpPr>
        <xdr:cNvPr id="943" name="直線コネクタ 942"/>
        <xdr:cNvCxnSpPr/>
      </xdr:nvCxnSpPr>
      <xdr:spPr>
        <a:xfrm flipV="1">
          <a:off x="21323300" y="18188939"/>
          <a:ext cx="838200" cy="4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22134</xdr:rowOff>
    </xdr:from>
    <xdr:to>
      <xdr:col>107</xdr:col>
      <xdr:colOff>101600</xdr:colOff>
      <xdr:row>106</xdr:row>
      <xdr:rowOff>123734</xdr:rowOff>
    </xdr:to>
    <xdr:sp macro="" textlink="">
      <xdr:nvSpPr>
        <xdr:cNvPr id="944" name="楕円 943"/>
        <xdr:cNvSpPr/>
      </xdr:nvSpPr>
      <xdr:spPr>
        <a:xfrm>
          <a:off x="20383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63137</xdr:rowOff>
    </xdr:from>
    <xdr:to>
      <xdr:col>111</xdr:col>
      <xdr:colOff>177800</xdr:colOff>
      <xdr:row>106</xdr:row>
      <xdr:rowOff>72934</xdr:rowOff>
    </xdr:to>
    <xdr:cxnSp macro="">
      <xdr:nvCxnSpPr>
        <xdr:cNvPr id="945" name="直線コネクタ 944"/>
        <xdr:cNvCxnSpPr/>
      </xdr:nvCxnSpPr>
      <xdr:spPr>
        <a:xfrm flipV="1">
          <a:off x="20434300" y="1823683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139700</xdr:rowOff>
    </xdr:from>
    <xdr:to>
      <xdr:col>102</xdr:col>
      <xdr:colOff>165100</xdr:colOff>
      <xdr:row>107</xdr:row>
      <xdr:rowOff>69850</xdr:rowOff>
    </xdr:to>
    <xdr:sp macro="" textlink="">
      <xdr:nvSpPr>
        <xdr:cNvPr id="946" name="楕円 945"/>
        <xdr:cNvSpPr/>
      </xdr:nvSpPr>
      <xdr:spPr>
        <a:xfrm>
          <a:off x="19494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72934</xdr:rowOff>
    </xdr:from>
    <xdr:to>
      <xdr:col>107</xdr:col>
      <xdr:colOff>50800</xdr:colOff>
      <xdr:row>107</xdr:row>
      <xdr:rowOff>19050</xdr:rowOff>
    </xdr:to>
    <xdr:cxnSp macro="">
      <xdr:nvCxnSpPr>
        <xdr:cNvPr id="947" name="直線コネクタ 946"/>
        <xdr:cNvCxnSpPr/>
      </xdr:nvCxnSpPr>
      <xdr:spPr>
        <a:xfrm flipV="1">
          <a:off x="19545300" y="18246634"/>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145143</xdr:rowOff>
    </xdr:from>
    <xdr:to>
      <xdr:col>98</xdr:col>
      <xdr:colOff>38100</xdr:colOff>
      <xdr:row>107</xdr:row>
      <xdr:rowOff>75293</xdr:rowOff>
    </xdr:to>
    <xdr:sp macro="" textlink="">
      <xdr:nvSpPr>
        <xdr:cNvPr id="948" name="楕円 947"/>
        <xdr:cNvSpPr/>
      </xdr:nvSpPr>
      <xdr:spPr>
        <a:xfrm>
          <a:off x="18605500" y="1831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19050</xdr:rowOff>
    </xdr:from>
    <xdr:to>
      <xdr:col>102</xdr:col>
      <xdr:colOff>114300</xdr:colOff>
      <xdr:row>107</xdr:row>
      <xdr:rowOff>24493</xdr:rowOff>
    </xdr:to>
    <xdr:cxnSp macro="">
      <xdr:nvCxnSpPr>
        <xdr:cNvPr id="949" name="直線コネクタ 948"/>
        <xdr:cNvCxnSpPr/>
      </xdr:nvCxnSpPr>
      <xdr:spPr>
        <a:xfrm flipV="1">
          <a:off x="18656300" y="1836420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152416</xdr:rowOff>
    </xdr:from>
    <xdr:ext cx="469744" cy="259045"/>
    <xdr:sp macro="" textlink="">
      <xdr:nvSpPr>
        <xdr:cNvPr id="950" name="n_1aveValue【公民館】&#10;一人当たり面積"/>
        <xdr:cNvSpPr txBox="1"/>
      </xdr:nvSpPr>
      <xdr:spPr>
        <a:xfrm>
          <a:off x="21075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148063</xdr:rowOff>
    </xdr:from>
    <xdr:ext cx="469744" cy="259045"/>
    <xdr:sp macro="" textlink="">
      <xdr:nvSpPr>
        <xdr:cNvPr id="951" name="n_2aveValue【公民館】&#10;一人当たり面積"/>
        <xdr:cNvSpPr txBox="1"/>
      </xdr:nvSpPr>
      <xdr:spPr>
        <a:xfrm>
          <a:off x="20199427" y="184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151328</xdr:rowOff>
    </xdr:from>
    <xdr:ext cx="469744" cy="259045"/>
    <xdr:sp macro="" textlink="">
      <xdr:nvSpPr>
        <xdr:cNvPr id="952" name="n_3aveValue【公民館】&#10;一人当たり面積"/>
        <xdr:cNvSpPr txBox="1"/>
      </xdr:nvSpPr>
      <xdr:spPr>
        <a:xfrm>
          <a:off x="19310427" y="1849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7093</xdr:rowOff>
    </xdr:from>
    <xdr:ext cx="469744" cy="259045"/>
    <xdr:sp macro="" textlink="">
      <xdr:nvSpPr>
        <xdr:cNvPr id="953" name="n_4aveValue【公民館】&#10;一人当たり面積"/>
        <xdr:cNvSpPr txBox="1"/>
      </xdr:nvSpPr>
      <xdr:spPr>
        <a:xfrm>
          <a:off x="184214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130464</xdr:rowOff>
    </xdr:from>
    <xdr:ext cx="469744" cy="259045"/>
    <xdr:sp macro="" textlink="">
      <xdr:nvSpPr>
        <xdr:cNvPr id="954" name="n_1mainValue【公民館】&#10;一人当たり面積"/>
        <xdr:cNvSpPr txBox="1"/>
      </xdr:nvSpPr>
      <xdr:spPr>
        <a:xfrm>
          <a:off x="21075727" y="179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140261</xdr:rowOff>
    </xdr:from>
    <xdr:ext cx="469744" cy="259045"/>
    <xdr:sp macro="" textlink="">
      <xdr:nvSpPr>
        <xdr:cNvPr id="955" name="n_2mainValue【公民館】&#10;一人当たり面積"/>
        <xdr:cNvSpPr txBox="1"/>
      </xdr:nvSpPr>
      <xdr:spPr>
        <a:xfrm>
          <a:off x="20199427" y="1797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86377</xdr:rowOff>
    </xdr:from>
    <xdr:ext cx="469744" cy="259045"/>
    <xdr:sp macro="" textlink="">
      <xdr:nvSpPr>
        <xdr:cNvPr id="956" name="n_3mainValue【公民館】&#10;一人当たり面積"/>
        <xdr:cNvSpPr txBox="1"/>
      </xdr:nvSpPr>
      <xdr:spPr>
        <a:xfrm>
          <a:off x="19310427" y="180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91820</xdr:rowOff>
    </xdr:from>
    <xdr:ext cx="469744" cy="259045"/>
    <xdr:sp macro="" textlink="">
      <xdr:nvSpPr>
        <xdr:cNvPr id="957" name="n_4mainValue【公民館】&#10;一人当たり面積"/>
        <xdr:cNvSpPr txBox="1"/>
      </xdr:nvSpPr>
      <xdr:spPr>
        <a:xfrm>
          <a:off x="18421427" y="1809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は、半島中心の山間部から放射状に丘陵地と谷間が海岸に向かって広がり、特に北部では小さな入り江と岬が連続するリアス式海岸を形成しているため、道路・橋梁・トンネル・港湾・漁港といったインフラ施設は多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そのインフラ施設については、有形固定資産減価償却率が全国平均、大分平均を大きく上回っており、老朽化が進んでいる。今後、長寿命化計画によって対策を進めていくことになる。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については、同減価償却率が類似団体と比較して差は小さいものの高い水準を示しているため、老朽化が進んでいることが分かる。人口に対しても供給数が多いことから、計画的に老朽化対策や除却等、適正管理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幼稚園・保育所及び学校施設では、他の施設ほど、同減価償却率は高くないものの、人口減少を加味すると、施設の再編が必要となってくる。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児童館・公民館は、同減価償却率が高く、全国平均、大分県平均、類似団体平均ともに大きく上回っている。老朽化が進んでいることから、施設の再編等が必要となってくる。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27,682
27,397
318.10
23,806,026
23,237,434
429,552
11,788,810
20,193,801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23784</xdr:rowOff>
    </xdr:from>
    <xdr:ext cx="405111" cy="259045"/>
    <xdr:sp macro="" textlink="">
      <xdr:nvSpPr>
        <xdr:cNvPr id="63" name="【図書館】&#10;有形固定資産減価償却率平均値テキスト"/>
        <xdr:cNvSpPr txBox="1"/>
      </xdr:nvSpPr>
      <xdr:spPr>
        <a:xfrm>
          <a:off x="4673600" y="619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xdr:rowOff>
    </xdr:from>
    <xdr:to>
      <xdr:col>24</xdr:col>
      <xdr:colOff>114300</xdr:colOff>
      <xdr:row>37</xdr:row>
      <xdr:rowOff>102507</xdr:rowOff>
    </xdr:to>
    <xdr:sp macro="" textlink="">
      <xdr:nvSpPr>
        <xdr:cNvPr id="64" name="フローチャート: 判断 63"/>
        <xdr:cNvSpPr/>
      </xdr:nvSpPr>
      <xdr:spPr>
        <a:xfrm>
          <a:off x="4584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18869</xdr:rowOff>
    </xdr:from>
    <xdr:to>
      <xdr:col>20</xdr:col>
      <xdr:colOff>38100</xdr:colOff>
      <xdr:row>37</xdr:row>
      <xdr:rowOff>120469</xdr:rowOff>
    </xdr:to>
    <xdr:sp macro="" textlink="">
      <xdr:nvSpPr>
        <xdr:cNvPr id="65" name="フローチャート: 判断 64"/>
        <xdr:cNvSpPr/>
      </xdr:nvSpPr>
      <xdr:spPr>
        <a:xfrm>
          <a:off x="3746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35197</xdr:rowOff>
    </xdr:from>
    <xdr:to>
      <xdr:col>10</xdr:col>
      <xdr:colOff>165100</xdr:colOff>
      <xdr:row>35</xdr:row>
      <xdr:rowOff>136797</xdr:rowOff>
    </xdr:to>
    <xdr:sp macro="" textlink="">
      <xdr:nvSpPr>
        <xdr:cNvPr id="67" name="フローチャート: 判断 66"/>
        <xdr:cNvSpPr/>
      </xdr:nvSpPr>
      <xdr:spPr>
        <a:xfrm>
          <a:off x="1968500" y="60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164193</xdr:rowOff>
    </xdr:from>
    <xdr:to>
      <xdr:col>6</xdr:col>
      <xdr:colOff>38100</xdr:colOff>
      <xdr:row>37</xdr:row>
      <xdr:rowOff>94343</xdr:rowOff>
    </xdr:to>
    <xdr:sp macro="" textlink="">
      <xdr:nvSpPr>
        <xdr:cNvPr id="68" name="フローチャート: 判断 67"/>
        <xdr:cNvSpPr/>
      </xdr:nvSpPr>
      <xdr:spPr>
        <a:xfrm>
          <a:off x="1079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xdr:rowOff>
    </xdr:from>
    <xdr:to>
      <xdr:col>24</xdr:col>
      <xdr:colOff>114300</xdr:colOff>
      <xdr:row>37</xdr:row>
      <xdr:rowOff>112304</xdr:rowOff>
    </xdr:to>
    <xdr:sp macro="" textlink="">
      <xdr:nvSpPr>
        <xdr:cNvPr id="74" name="楕円 73"/>
        <xdr:cNvSpPr/>
      </xdr:nvSpPr>
      <xdr:spPr>
        <a:xfrm>
          <a:off x="45847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160581</xdr:rowOff>
    </xdr:from>
    <xdr:ext cx="405111" cy="259045"/>
    <xdr:sp macro="" textlink="">
      <xdr:nvSpPr>
        <xdr:cNvPr id="75" name="【図書館】&#10;有形固定資産減価償却率該当値テキスト"/>
        <xdr:cNvSpPr txBox="1"/>
      </xdr:nvSpPr>
      <xdr:spPr>
        <a:xfrm>
          <a:off x="4673600" y="6332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147864</xdr:rowOff>
    </xdr:from>
    <xdr:to>
      <xdr:col>20</xdr:col>
      <xdr:colOff>38100</xdr:colOff>
      <xdr:row>37</xdr:row>
      <xdr:rowOff>78014</xdr:rowOff>
    </xdr:to>
    <xdr:sp macro="" textlink="">
      <xdr:nvSpPr>
        <xdr:cNvPr id="76" name="楕円 75"/>
        <xdr:cNvSpPr/>
      </xdr:nvSpPr>
      <xdr:spPr>
        <a:xfrm>
          <a:off x="37465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27214</xdr:rowOff>
    </xdr:from>
    <xdr:to>
      <xdr:col>24</xdr:col>
      <xdr:colOff>63500</xdr:colOff>
      <xdr:row>37</xdr:row>
      <xdr:rowOff>61504</xdr:rowOff>
    </xdr:to>
    <xdr:cxnSp macro="">
      <xdr:nvCxnSpPr>
        <xdr:cNvPr id="77" name="直線コネクタ 76"/>
        <xdr:cNvCxnSpPr/>
      </xdr:nvCxnSpPr>
      <xdr:spPr>
        <a:xfrm>
          <a:off x="3797300" y="637086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147864</xdr:rowOff>
    </xdr:from>
    <xdr:to>
      <xdr:col>15</xdr:col>
      <xdr:colOff>101600</xdr:colOff>
      <xdr:row>37</xdr:row>
      <xdr:rowOff>78014</xdr:rowOff>
    </xdr:to>
    <xdr:sp macro="" textlink="">
      <xdr:nvSpPr>
        <xdr:cNvPr id="78" name="楕円 77"/>
        <xdr:cNvSpPr/>
      </xdr:nvSpPr>
      <xdr:spPr>
        <a:xfrm>
          <a:off x="28575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27214</xdr:rowOff>
    </xdr:from>
    <xdr:to>
      <xdr:col>19</xdr:col>
      <xdr:colOff>177800</xdr:colOff>
      <xdr:row>37</xdr:row>
      <xdr:rowOff>27214</xdr:rowOff>
    </xdr:to>
    <xdr:cxnSp macro="">
      <xdr:nvCxnSpPr>
        <xdr:cNvPr id="79" name="直線コネクタ 78"/>
        <xdr:cNvCxnSpPr/>
      </xdr:nvCxnSpPr>
      <xdr:spPr>
        <a:xfrm>
          <a:off x="2908300" y="63708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159294</xdr:rowOff>
    </xdr:from>
    <xdr:to>
      <xdr:col>10</xdr:col>
      <xdr:colOff>165100</xdr:colOff>
      <xdr:row>37</xdr:row>
      <xdr:rowOff>89444</xdr:rowOff>
    </xdr:to>
    <xdr:sp macro="" textlink="">
      <xdr:nvSpPr>
        <xdr:cNvPr id="80" name="楕円 79"/>
        <xdr:cNvSpPr/>
      </xdr:nvSpPr>
      <xdr:spPr>
        <a:xfrm>
          <a:off x="1968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27214</xdr:rowOff>
    </xdr:from>
    <xdr:to>
      <xdr:col>15</xdr:col>
      <xdr:colOff>50800</xdr:colOff>
      <xdr:row>37</xdr:row>
      <xdr:rowOff>38644</xdr:rowOff>
    </xdr:to>
    <xdr:cxnSp macro="">
      <xdr:nvCxnSpPr>
        <xdr:cNvPr id="81" name="直線コネクタ 80"/>
        <xdr:cNvCxnSpPr/>
      </xdr:nvCxnSpPr>
      <xdr:spPr>
        <a:xfrm flipV="1">
          <a:off x="2019300" y="637086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12337</xdr:rowOff>
    </xdr:from>
    <xdr:to>
      <xdr:col>6</xdr:col>
      <xdr:colOff>38100</xdr:colOff>
      <xdr:row>37</xdr:row>
      <xdr:rowOff>113937</xdr:rowOff>
    </xdr:to>
    <xdr:sp macro="" textlink="">
      <xdr:nvSpPr>
        <xdr:cNvPr id="82" name="楕円 81"/>
        <xdr:cNvSpPr/>
      </xdr:nvSpPr>
      <xdr:spPr>
        <a:xfrm>
          <a:off x="10795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38644</xdr:rowOff>
    </xdr:from>
    <xdr:to>
      <xdr:col>10</xdr:col>
      <xdr:colOff>114300</xdr:colOff>
      <xdr:row>37</xdr:row>
      <xdr:rowOff>63137</xdr:rowOff>
    </xdr:to>
    <xdr:cxnSp macro="">
      <xdr:nvCxnSpPr>
        <xdr:cNvPr id="83" name="直線コネクタ 82"/>
        <xdr:cNvCxnSpPr/>
      </xdr:nvCxnSpPr>
      <xdr:spPr>
        <a:xfrm flipV="1">
          <a:off x="1130300" y="638229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111596</xdr:rowOff>
    </xdr:from>
    <xdr:ext cx="405111" cy="259045"/>
    <xdr:sp macro="" textlink="">
      <xdr:nvSpPr>
        <xdr:cNvPr id="84" name="n_1aveValue【図書館】&#10;有形固定資産減価償却率"/>
        <xdr:cNvSpPr txBox="1"/>
      </xdr:nvSpPr>
      <xdr:spPr>
        <a:xfrm>
          <a:off x="3582044" y="645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72407</xdr:rowOff>
    </xdr:from>
    <xdr:ext cx="405111" cy="259045"/>
    <xdr:sp macro="" textlink="">
      <xdr:nvSpPr>
        <xdr:cNvPr id="85" name="n_2aveValue【図書館】&#10;有形固定資産減価償却率"/>
        <xdr:cNvSpPr txBox="1"/>
      </xdr:nvSpPr>
      <xdr:spPr>
        <a:xfrm>
          <a:off x="2705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153324</xdr:rowOff>
    </xdr:from>
    <xdr:ext cx="405111" cy="259045"/>
    <xdr:sp macro="" textlink="">
      <xdr:nvSpPr>
        <xdr:cNvPr id="86" name="n_3aveValue【図書館】&#10;有形固定資産減価償却率"/>
        <xdr:cNvSpPr txBox="1"/>
      </xdr:nvSpPr>
      <xdr:spPr>
        <a:xfrm>
          <a:off x="1816744" y="581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110870</xdr:rowOff>
    </xdr:from>
    <xdr:ext cx="405111" cy="259045"/>
    <xdr:sp macro="" textlink="">
      <xdr:nvSpPr>
        <xdr:cNvPr id="87" name="n_4aveValue【図書館】&#10;有形固定資産減価償却率"/>
        <xdr:cNvSpPr txBox="1"/>
      </xdr:nvSpPr>
      <xdr:spPr>
        <a:xfrm>
          <a:off x="927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94541</xdr:rowOff>
    </xdr:from>
    <xdr:ext cx="405111" cy="259045"/>
    <xdr:sp macro="" textlink="">
      <xdr:nvSpPr>
        <xdr:cNvPr id="88" name="n_1mainValue【図書館】&#10;有形固定資産減価償却率"/>
        <xdr:cNvSpPr txBox="1"/>
      </xdr:nvSpPr>
      <xdr:spPr>
        <a:xfrm>
          <a:off x="3582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94541</xdr:rowOff>
    </xdr:from>
    <xdr:ext cx="405111" cy="259045"/>
    <xdr:sp macro="" textlink="">
      <xdr:nvSpPr>
        <xdr:cNvPr id="89" name="n_2mainValue【図書館】&#10;有形固定資産減価償却率"/>
        <xdr:cNvSpPr txBox="1"/>
      </xdr:nvSpPr>
      <xdr:spPr>
        <a:xfrm>
          <a:off x="2705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80571</xdr:rowOff>
    </xdr:from>
    <xdr:ext cx="405111" cy="259045"/>
    <xdr:sp macro="" textlink="">
      <xdr:nvSpPr>
        <xdr:cNvPr id="90" name="n_3mainValue【図書館】&#10;有形固定資産減価償却率"/>
        <xdr:cNvSpPr txBox="1"/>
      </xdr:nvSpPr>
      <xdr:spPr>
        <a:xfrm>
          <a:off x="1816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105064</xdr:rowOff>
    </xdr:from>
    <xdr:ext cx="405111" cy="259045"/>
    <xdr:sp macro="" textlink="">
      <xdr:nvSpPr>
        <xdr:cNvPr id="91" name="n_4mainValue【図書館】&#10;有形固定資産減価償却率"/>
        <xdr:cNvSpPr txBox="1"/>
      </xdr:nvSpPr>
      <xdr:spPr>
        <a:xfrm>
          <a:off x="927744" y="644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93345</xdr:rowOff>
    </xdr:from>
    <xdr:to>
      <xdr:col>54</xdr:col>
      <xdr:colOff>189865</xdr:colOff>
      <xdr:row>40</xdr:row>
      <xdr:rowOff>156210</xdr:rowOff>
    </xdr:to>
    <xdr:cxnSp macro="">
      <xdr:nvCxnSpPr>
        <xdr:cNvPr id="111" name="直線コネクタ 110"/>
        <xdr:cNvCxnSpPr/>
      </xdr:nvCxnSpPr>
      <xdr:spPr>
        <a:xfrm flipV="1">
          <a:off x="10476865" y="575119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12"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3" name="直線コネクタ 112"/>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40022</xdr:rowOff>
    </xdr:from>
    <xdr:ext cx="469744" cy="259045"/>
    <xdr:sp macro="" textlink="">
      <xdr:nvSpPr>
        <xdr:cNvPr id="114" name="【図書館】&#10;一人当たり面積最大値テキスト"/>
        <xdr:cNvSpPr txBox="1"/>
      </xdr:nvSpPr>
      <xdr:spPr>
        <a:xfrm>
          <a:off x="10515600" y="552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93345</xdr:rowOff>
    </xdr:from>
    <xdr:to>
      <xdr:col>55</xdr:col>
      <xdr:colOff>88900</xdr:colOff>
      <xdr:row>33</xdr:row>
      <xdr:rowOff>93345</xdr:rowOff>
    </xdr:to>
    <xdr:cxnSp macro="">
      <xdr:nvCxnSpPr>
        <xdr:cNvPr id="115" name="直線コネクタ 114"/>
        <xdr:cNvCxnSpPr/>
      </xdr:nvCxnSpPr>
      <xdr:spPr>
        <a:xfrm>
          <a:off x="10388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8272</xdr:rowOff>
    </xdr:from>
    <xdr:ext cx="469744" cy="259045"/>
    <xdr:sp macro="" textlink="">
      <xdr:nvSpPr>
        <xdr:cNvPr id="116" name="【図書館】&#10;一人当たり面積平均値テキスト"/>
        <xdr:cNvSpPr txBox="1"/>
      </xdr:nvSpPr>
      <xdr:spPr>
        <a:xfrm>
          <a:off x="10515600" y="652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156845</xdr:rowOff>
    </xdr:from>
    <xdr:to>
      <xdr:col>55</xdr:col>
      <xdr:colOff>50800</xdr:colOff>
      <xdr:row>39</xdr:row>
      <xdr:rowOff>86995</xdr:rowOff>
    </xdr:to>
    <xdr:sp macro="" textlink="">
      <xdr:nvSpPr>
        <xdr:cNvPr id="117" name="フローチャート: 判断 116"/>
        <xdr:cNvSpPr/>
      </xdr:nvSpPr>
      <xdr:spPr>
        <a:xfrm>
          <a:off x="104267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19685</xdr:rowOff>
    </xdr:from>
    <xdr:to>
      <xdr:col>50</xdr:col>
      <xdr:colOff>165100</xdr:colOff>
      <xdr:row>39</xdr:row>
      <xdr:rowOff>121285</xdr:rowOff>
    </xdr:to>
    <xdr:sp macro="" textlink="">
      <xdr:nvSpPr>
        <xdr:cNvPr id="118" name="フローチャート: 判断 117"/>
        <xdr:cNvSpPr/>
      </xdr:nvSpPr>
      <xdr:spPr>
        <a:xfrm>
          <a:off x="95885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19" name="フローチャート: 判断 118"/>
        <xdr:cNvSpPr/>
      </xdr:nvSpPr>
      <xdr:spPr>
        <a:xfrm>
          <a:off x="8699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25400</xdr:rowOff>
    </xdr:from>
    <xdr:to>
      <xdr:col>41</xdr:col>
      <xdr:colOff>101600</xdr:colOff>
      <xdr:row>39</xdr:row>
      <xdr:rowOff>127000</xdr:rowOff>
    </xdr:to>
    <xdr:sp macro="" textlink="">
      <xdr:nvSpPr>
        <xdr:cNvPr id="120" name="フローチャート: 判断 119"/>
        <xdr:cNvSpPr/>
      </xdr:nvSpPr>
      <xdr:spPr>
        <a:xfrm>
          <a:off x="781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1" name="フローチャート: 判断 120"/>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2540</xdr:rowOff>
    </xdr:from>
    <xdr:to>
      <xdr:col>55</xdr:col>
      <xdr:colOff>50800</xdr:colOff>
      <xdr:row>39</xdr:row>
      <xdr:rowOff>104140</xdr:rowOff>
    </xdr:to>
    <xdr:sp macro="" textlink="">
      <xdr:nvSpPr>
        <xdr:cNvPr id="127" name="楕円 126"/>
        <xdr:cNvSpPr/>
      </xdr:nvSpPr>
      <xdr:spPr>
        <a:xfrm>
          <a:off x="104267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152417</xdr:rowOff>
    </xdr:from>
    <xdr:ext cx="469744" cy="259045"/>
    <xdr:sp macro="" textlink="">
      <xdr:nvSpPr>
        <xdr:cNvPr id="128" name="【図書館】&#10;一人当たり面積該当値テキスト"/>
        <xdr:cNvSpPr txBox="1"/>
      </xdr:nvSpPr>
      <xdr:spPr>
        <a:xfrm>
          <a:off x="10515600" y="666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xdr:rowOff>
    </xdr:from>
    <xdr:to>
      <xdr:col>50</xdr:col>
      <xdr:colOff>165100</xdr:colOff>
      <xdr:row>39</xdr:row>
      <xdr:rowOff>109855</xdr:rowOff>
    </xdr:to>
    <xdr:sp macro="" textlink="">
      <xdr:nvSpPr>
        <xdr:cNvPr id="129" name="楕円 128"/>
        <xdr:cNvSpPr/>
      </xdr:nvSpPr>
      <xdr:spPr>
        <a:xfrm>
          <a:off x="9588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53340</xdr:rowOff>
    </xdr:from>
    <xdr:to>
      <xdr:col>55</xdr:col>
      <xdr:colOff>0</xdr:colOff>
      <xdr:row>39</xdr:row>
      <xdr:rowOff>59055</xdr:rowOff>
    </xdr:to>
    <xdr:cxnSp macro="">
      <xdr:nvCxnSpPr>
        <xdr:cNvPr id="130" name="直線コネクタ 129"/>
        <xdr:cNvCxnSpPr/>
      </xdr:nvCxnSpPr>
      <xdr:spPr>
        <a:xfrm flipV="1">
          <a:off x="9639300" y="673989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31" name="楕円 130"/>
        <xdr:cNvSpPr/>
      </xdr:nvSpPr>
      <xdr:spPr>
        <a:xfrm>
          <a:off x="8699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59055</xdr:rowOff>
    </xdr:from>
    <xdr:to>
      <xdr:col>50</xdr:col>
      <xdr:colOff>114300</xdr:colOff>
      <xdr:row>39</xdr:row>
      <xdr:rowOff>64770</xdr:rowOff>
    </xdr:to>
    <xdr:cxnSp macro="">
      <xdr:nvCxnSpPr>
        <xdr:cNvPr id="132" name="直線コネクタ 131"/>
        <xdr:cNvCxnSpPr/>
      </xdr:nvCxnSpPr>
      <xdr:spPr>
        <a:xfrm flipV="1">
          <a:off x="8750300" y="67456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82550</xdr:rowOff>
    </xdr:from>
    <xdr:to>
      <xdr:col>41</xdr:col>
      <xdr:colOff>101600</xdr:colOff>
      <xdr:row>40</xdr:row>
      <xdr:rowOff>12700</xdr:rowOff>
    </xdr:to>
    <xdr:sp macro="" textlink="">
      <xdr:nvSpPr>
        <xdr:cNvPr id="133" name="楕円 132"/>
        <xdr:cNvSpPr/>
      </xdr:nvSpPr>
      <xdr:spPr>
        <a:xfrm>
          <a:off x="7810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64770</xdr:rowOff>
    </xdr:from>
    <xdr:to>
      <xdr:col>45</xdr:col>
      <xdr:colOff>177800</xdr:colOff>
      <xdr:row>39</xdr:row>
      <xdr:rowOff>133350</xdr:rowOff>
    </xdr:to>
    <xdr:cxnSp macro="">
      <xdr:nvCxnSpPr>
        <xdr:cNvPr id="134" name="直線コネクタ 133"/>
        <xdr:cNvCxnSpPr/>
      </xdr:nvCxnSpPr>
      <xdr:spPr>
        <a:xfrm flipV="1">
          <a:off x="7861300" y="6751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35" name="楕円 134"/>
        <xdr:cNvSpPr/>
      </xdr:nvSpPr>
      <xdr:spPr>
        <a:xfrm>
          <a:off x="6921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76200</xdr:rowOff>
    </xdr:from>
    <xdr:to>
      <xdr:col>41</xdr:col>
      <xdr:colOff>50800</xdr:colOff>
      <xdr:row>39</xdr:row>
      <xdr:rowOff>133350</xdr:rowOff>
    </xdr:to>
    <xdr:cxnSp macro="">
      <xdr:nvCxnSpPr>
        <xdr:cNvPr id="136" name="直線コネクタ 135"/>
        <xdr:cNvCxnSpPr/>
      </xdr:nvCxnSpPr>
      <xdr:spPr>
        <a:xfrm>
          <a:off x="6972300" y="6762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112412</xdr:rowOff>
    </xdr:from>
    <xdr:ext cx="469744" cy="259045"/>
    <xdr:sp macro="" textlink="">
      <xdr:nvSpPr>
        <xdr:cNvPr id="137" name="n_1aveValue【図書館】&#10;一人当たり面積"/>
        <xdr:cNvSpPr txBox="1"/>
      </xdr:nvSpPr>
      <xdr:spPr>
        <a:xfrm>
          <a:off x="9391727" y="679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106697</xdr:rowOff>
    </xdr:from>
    <xdr:ext cx="469744" cy="259045"/>
    <xdr:sp macro="" textlink="">
      <xdr:nvSpPr>
        <xdr:cNvPr id="138" name="n_2aveValue【図書館】&#10;一人当たり面積"/>
        <xdr:cNvSpPr txBox="1"/>
      </xdr:nvSpPr>
      <xdr:spPr>
        <a:xfrm>
          <a:off x="8515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143527</xdr:rowOff>
    </xdr:from>
    <xdr:ext cx="469744" cy="259045"/>
    <xdr:sp macro="" textlink="">
      <xdr:nvSpPr>
        <xdr:cNvPr id="139" name="n_3aveValue【図書館】&#10;一人当たり面積"/>
        <xdr:cNvSpPr txBox="1"/>
      </xdr:nvSpPr>
      <xdr:spPr>
        <a:xfrm>
          <a:off x="7626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109237</xdr:rowOff>
    </xdr:from>
    <xdr:ext cx="469744" cy="259045"/>
    <xdr:sp macro="" textlink="">
      <xdr:nvSpPr>
        <xdr:cNvPr id="140" name="n_4aveValue【図書館】&#10;一人当たり面積"/>
        <xdr:cNvSpPr txBox="1"/>
      </xdr:nvSpPr>
      <xdr:spPr>
        <a:xfrm>
          <a:off x="6737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126382</xdr:rowOff>
    </xdr:from>
    <xdr:ext cx="469744" cy="259045"/>
    <xdr:sp macro="" textlink="">
      <xdr:nvSpPr>
        <xdr:cNvPr id="141" name="n_1mainValue【図書館】&#10;一人当たり面積"/>
        <xdr:cNvSpPr txBox="1"/>
      </xdr:nvSpPr>
      <xdr:spPr>
        <a:xfrm>
          <a:off x="9391727" y="647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132097</xdr:rowOff>
    </xdr:from>
    <xdr:ext cx="469744" cy="259045"/>
    <xdr:sp macro="" textlink="">
      <xdr:nvSpPr>
        <xdr:cNvPr id="142" name="n_2mainValue【図書館】&#10;一人当たり面積"/>
        <xdr:cNvSpPr txBox="1"/>
      </xdr:nvSpPr>
      <xdr:spPr>
        <a:xfrm>
          <a:off x="8515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3827</xdr:rowOff>
    </xdr:from>
    <xdr:ext cx="469744" cy="259045"/>
    <xdr:sp macro="" textlink="">
      <xdr:nvSpPr>
        <xdr:cNvPr id="143" name="n_3mainValue【図書館】&#10;一人当たり面積"/>
        <xdr:cNvSpPr txBox="1"/>
      </xdr:nvSpPr>
      <xdr:spPr>
        <a:xfrm>
          <a:off x="7626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118127</xdr:rowOff>
    </xdr:from>
    <xdr:ext cx="469744" cy="259045"/>
    <xdr:sp macro="" textlink="">
      <xdr:nvSpPr>
        <xdr:cNvPr id="144" name="n_4mainValue【図書館】&#10;一人当たり面積"/>
        <xdr:cNvSpPr txBox="1"/>
      </xdr:nvSpPr>
      <xdr:spPr>
        <a:xfrm>
          <a:off x="6737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6" name="直線コネクタ 15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7" name="テキスト ボックス 156"/>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8" name="直線コネクタ 15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9" name="テキスト ボックス 15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0" name="直線コネクタ 15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1" name="テキスト ボックス 16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2" name="直線コネクタ 16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3" name="テキスト ボックス 16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4" name="直線コネクタ 16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5" name="テキスト ボックス 16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6" name="直線コネクタ 16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7" name="テキスト ボックス 166"/>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151856</xdr:rowOff>
    </xdr:from>
    <xdr:to>
      <xdr:col>24</xdr:col>
      <xdr:colOff>62865</xdr:colOff>
      <xdr:row>64</xdr:row>
      <xdr:rowOff>50619</xdr:rowOff>
    </xdr:to>
    <xdr:cxnSp macro="">
      <xdr:nvCxnSpPr>
        <xdr:cNvPr id="170" name="直線コネクタ 169"/>
        <xdr:cNvCxnSpPr/>
      </xdr:nvCxnSpPr>
      <xdr:spPr>
        <a:xfrm flipV="1">
          <a:off x="4634865" y="958160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1" name="【体育館・プール】&#10;有形固定資産減価償却率最小値テキスト"/>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2" name="直線コネクタ 171"/>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98533</xdr:rowOff>
    </xdr:from>
    <xdr:ext cx="340478" cy="259045"/>
    <xdr:sp macro="" textlink="">
      <xdr:nvSpPr>
        <xdr:cNvPr id="173" name="【体育館・プール】&#10;有形固定資産減価償却率最大値テキスト"/>
        <xdr:cNvSpPr txBox="1"/>
      </xdr:nvSpPr>
      <xdr:spPr>
        <a:xfrm>
          <a:off x="4673600" y="935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151856</xdr:rowOff>
    </xdr:from>
    <xdr:to>
      <xdr:col>24</xdr:col>
      <xdr:colOff>152400</xdr:colOff>
      <xdr:row>55</xdr:row>
      <xdr:rowOff>151856</xdr:rowOff>
    </xdr:to>
    <xdr:cxnSp macro="">
      <xdr:nvCxnSpPr>
        <xdr:cNvPr id="174" name="直線コネクタ 173"/>
        <xdr:cNvCxnSpPr/>
      </xdr:nvCxnSpPr>
      <xdr:spPr>
        <a:xfrm>
          <a:off x="4546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119034</xdr:rowOff>
    </xdr:from>
    <xdr:ext cx="405111" cy="259045"/>
    <xdr:sp macro="" textlink="">
      <xdr:nvSpPr>
        <xdr:cNvPr id="175" name="【体育館・プール】&#10;有形固定資産減価償却率平均値テキスト"/>
        <xdr:cNvSpPr txBox="1"/>
      </xdr:nvSpPr>
      <xdr:spPr>
        <a:xfrm>
          <a:off x="4673600" y="1023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96157</xdr:rowOff>
    </xdr:from>
    <xdr:to>
      <xdr:col>24</xdr:col>
      <xdr:colOff>114300</xdr:colOff>
      <xdr:row>61</xdr:row>
      <xdr:rowOff>26307</xdr:rowOff>
    </xdr:to>
    <xdr:sp macro="" textlink="">
      <xdr:nvSpPr>
        <xdr:cNvPr id="176" name="フローチャート: 判断 175"/>
        <xdr:cNvSpPr/>
      </xdr:nvSpPr>
      <xdr:spPr>
        <a:xfrm>
          <a:off x="4584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136978</xdr:rowOff>
    </xdr:from>
    <xdr:to>
      <xdr:col>20</xdr:col>
      <xdr:colOff>38100</xdr:colOff>
      <xdr:row>61</xdr:row>
      <xdr:rowOff>67128</xdr:rowOff>
    </xdr:to>
    <xdr:sp macro="" textlink="">
      <xdr:nvSpPr>
        <xdr:cNvPr id="177" name="フローチャート: 判断 176"/>
        <xdr:cNvSpPr/>
      </xdr:nvSpPr>
      <xdr:spPr>
        <a:xfrm>
          <a:off x="3746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96157</xdr:rowOff>
    </xdr:from>
    <xdr:to>
      <xdr:col>15</xdr:col>
      <xdr:colOff>101600</xdr:colOff>
      <xdr:row>61</xdr:row>
      <xdr:rowOff>26307</xdr:rowOff>
    </xdr:to>
    <xdr:sp macro="" textlink="">
      <xdr:nvSpPr>
        <xdr:cNvPr id="178" name="フローチャート: 判断 177"/>
        <xdr:cNvSpPr/>
      </xdr:nvSpPr>
      <xdr:spPr>
        <a:xfrm>
          <a:off x="2857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79" name="フローチャート: 判断 178"/>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153307</xdr:rowOff>
    </xdr:from>
    <xdr:to>
      <xdr:col>6</xdr:col>
      <xdr:colOff>38100</xdr:colOff>
      <xdr:row>61</xdr:row>
      <xdr:rowOff>83457</xdr:rowOff>
    </xdr:to>
    <xdr:sp macro="" textlink="">
      <xdr:nvSpPr>
        <xdr:cNvPr id="180" name="フローチャート: 判断 179"/>
        <xdr:cNvSpPr/>
      </xdr:nvSpPr>
      <xdr:spPr>
        <a:xfrm>
          <a:off x="1079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163104</xdr:rowOff>
    </xdr:from>
    <xdr:to>
      <xdr:col>24</xdr:col>
      <xdr:colOff>114300</xdr:colOff>
      <xdr:row>62</xdr:row>
      <xdr:rowOff>93254</xdr:rowOff>
    </xdr:to>
    <xdr:sp macro="" textlink="">
      <xdr:nvSpPr>
        <xdr:cNvPr id="186" name="楕円 185"/>
        <xdr:cNvSpPr/>
      </xdr:nvSpPr>
      <xdr:spPr>
        <a:xfrm>
          <a:off x="4584700" y="106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141531</xdr:rowOff>
    </xdr:from>
    <xdr:ext cx="405111" cy="259045"/>
    <xdr:sp macro="" textlink="">
      <xdr:nvSpPr>
        <xdr:cNvPr id="187" name="【体育館・プール】&#10;有形固定資産減価償却率該当値テキスト"/>
        <xdr:cNvSpPr txBox="1"/>
      </xdr:nvSpPr>
      <xdr:spPr>
        <a:xfrm>
          <a:off x="4673600"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29210</xdr:rowOff>
    </xdr:from>
    <xdr:to>
      <xdr:col>20</xdr:col>
      <xdr:colOff>38100</xdr:colOff>
      <xdr:row>62</xdr:row>
      <xdr:rowOff>130810</xdr:rowOff>
    </xdr:to>
    <xdr:sp macro="" textlink="">
      <xdr:nvSpPr>
        <xdr:cNvPr id="188" name="楕円 187"/>
        <xdr:cNvSpPr/>
      </xdr:nvSpPr>
      <xdr:spPr>
        <a:xfrm>
          <a:off x="3746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42454</xdr:rowOff>
    </xdr:from>
    <xdr:to>
      <xdr:col>24</xdr:col>
      <xdr:colOff>63500</xdr:colOff>
      <xdr:row>62</xdr:row>
      <xdr:rowOff>80010</xdr:rowOff>
    </xdr:to>
    <xdr:cxnSp macro="">
      <xdr:nvCxnSpPr>
        <xdr:cNvPr id="189" name="直線コネクタ 188"/>
        <xdr:cNvCxnSpPr/>
      </xdr:nvCxnSpPr>
      <xdr:spPr>
        <a:xfrm flipV="1">
          <a:off x="3797300" y="1067235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29210</xdr:rowOff>
    </xdr:from>
    <xdr:to>
      <xdr:col>15</xdr:col>
      <xdr:colOff>101600</xdr:colOff>
      <xdr:row>62</xdr:row>
      <xdr:rowOff>130810</xdr:rowOff>
    </xdr:to>
    <xdr:sp macro="" textlink="">
      <xdr:nvSpPr>
        <xdr:cNvPr id="190" name="楕円 189"/>
        <xdr:cNvSpPr/>
      </xdr:nvSpPr>
      <xdr:spPr>
        <a:xfrm>
          <a:off x="2857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80010</xdr:rowOff>
    </xdr:from>
    <xdr:to>
      <xdr:col>19</xdr:col>
      <xdr:colOff>177800</xdr:colOff>
      <xdr:row>62</xdr:row>
      <xdr:rowOff>80010</xdr:rowOff>
    </xdr:to>
    <xdr:cxnSp macro="">
      <xdr:nvCxnSpPr>
        <xdr:cNvPr id="191" name="直線コネクタ 190"/>
        <xdr:cNvCxnSpPr/>
      </xdr:nvCxnSpPr>
      <xdr:spPr>
        <a:xfrm>
          <a:off x="2908300" y="10709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4717</xdr:rowOff>
    </xdr:from>
    <xdr:to>
      <xdr:col>10</xdr:col>
      <xdr:colOff>165100</xdr:colOff>
      <xdr:row>62</xdr:row>
      <xdr:rowOff>106317</xdr:rowOff>
    </xdr:to>
    <xdr:sp macro="" textlink="">
      <xdr:nvSpPr>
        <xdr:cNvPr id="192" name="楕円 191"/>
        <xdr:cNvSpPr/>
      </xdr:nvSpPr>
      <xdr:spPr>
        <a:xfrm>
          <a:off x="19685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55517</xdr:rowOff>
    </xdr:from>
    <xdr:to>
      <xdr:col>15</xdr:col>
      <xdr:colOff>50800</xdr:colOff>
      <xdr:row>62</xdr:row>
      <xdr:rowOff>80010</xdr:rowOff>
    </xdr:to>
    <xdr:cxnSp macro="">
      <xdr:nvCxnSpPr>
        <xdr:cNvPr id="193" name="直線コネクタ 192"/>
        <xdr:cNvCxnSpPr/>
      </xdr:nvCxnSpPr>
      <xdr:spPr>
        <a:xfrm>
          <a:off x="2019300" y="1068541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30843</xdr:rowOff>
    </xdr:from>
    <xdr:to>
      <xdr:col>6</xdr:col>
      <xdr:colOff>38100</xdr:colOff>
      <xdr:row>61</xdr:row>
      <xdr:rowOff>132443</xdr:rowOff>
    </xdr:to>
    <xdr:sp macro="" textlink="">
      <xdr:nvSpPr>
        <xdr:cNvPr id="194" name="楕円 193"/>
        <xdr:cNvSpPr/>
      </xdr:nvSpPr>
      <xdr:spPr>
        <a:xfrm>
          <a:off x="10795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81643</xdr:rowOff>
    </xdr:from>
    <xdr:to>
      <xdr:col>10</xdr:col>
      <xdr:colOff>114300</xdr:colOff>
      <xdr:row>62</xdr:row>
      <xdr:rowOff>55517</xdr:rowOff>
    </xdr:to>
    <xdr:cxnSp macro="">
      <xdr:nvCxnSpPr>
        <xdr:cNvPr id="195" name="直線コネクタ 194"/>
        <xdr:cNvCxnSpPr/>
      </xdr:nvCxnSpPr>
      <xdr:spPr>
        <a:xfrm>
          <a:off x="1130300" y="10540093"/>
          <a:ext cx="889000" cy="14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83655</xdr:rowOff>
    </xdr:from>
    <xdr:ext cx="405111" cy="259045"/>
    <xdr:sp macro="" textlink="">
      <xdr:nvSpPr>
        <xdr:cNvPr id="196" name="n_1aveValue【体育館・プール】&#10;有形固定資産減価償却率"/>
        <xdr:cNvSpPr txBox="1"/>
      </xdr:nvSpPr>
      <xdr:spPr>
        <a:xfrm>
          <a:off x="3582044" y="1019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42834</xdr:rowOff>
    </xdr:from>
    <xdr:ext cx="405111" cy="259045"/>
    <xdr:sp macro="" textlink="">
      <xdr:nvSpPr>
        <xdr:cNvPr id="197" name="n_2aveValue【体育館・プール】&#10;有形固定資産減価償却率"/>
        <xdr:cNvSpPr txBox="1"/>
      </xdr:nvSpPr>
      <xdr:spPr>
        <a:xfrm>
          <a:off x="2705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198" name="n_3aveValue【体育館・プール】&#10;有形固定資産減価償却率"/>
        <xdr:cNvSpPr txBox="1"/>
      </xdr:nvSpPr>
      <xdr:spPr>
        <a:xfrm>
          <a:off x="1816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99984</xdr:rowOff>
    </xdr:from>
    <xdr:ext cx="405111" cy="259045"/>
    <xdr:sp macro="" textlink="">
      <xdr:nvSpPr>
        <xdr:cNvPr id="199" name="n_4aveValue【体育館・プール】&#10;有形固定資産減価償却率"/>
        <xdr:cNvSpPr txBox="1"/>
      </xdr:nvSpPr>
      <xdr:spPr>
        <a:xfrm>
          <a:off x="9277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121937</xdr:rowOff>
    </xdr:from>
    <xdr:ext cx="405111" cy="259045"/>
    <xdr:sp macro="" textlink="">
      <xdr:nvSpPr>
        <xdr:cNvPr id="200" name="n_1mainValue【体育館・プール】&#10;有形固定資産減価償却率"/>
        <xdr:cNvSpPr txBox="1"/>
      </xdr:nvSpPr>
      <xdr:spPr>
        <a:xfrm>
          <a:off x="35820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121937</xdr:rowOff>
    </xdr:from>
    <xdr:ext cx="405111" cy="259045"/>
    <xdr:sp macro="" textlink="">
      <xdr:nvSpPr>
        <xdr:cNvPr id="201" name="n_2mainValue【体育館・プール】&#10;有形固定資産減価償却率"/>
        <xdr:cNvSpPr txBox="1"/>
      </xdr:nvSpPr>
      <xdr:spPr>
        <a:xfrm>
          <a:off x="27057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97444</xdr:rowOff>
    </xdr:from>
    <xdr:ext cx="405111" cy="259045"/>
    <xdr:sp macro="" textlink="">
      <xdr:nvSpPr>
        <xdr:cNvPr id="202" name="n_3mainValue【体育館・プール】&#10;有形固定資産減価償却率"/>
        <xdr:cNvSpPr txBox="1"/>
      </xdr:nvSpPr>
      <xdr:spPr>
        <a:xfrm>
          <a:off x="1816744" y="1072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123570</xdr:rowOff>
    </xdr:from>
    <xdr:ext cx="405111" cy="259045"/>
    <xdr:sp macro="" textlink="">
      <xdr:nvSpPr>
        <xdr:cNvPr id="203" name="n_4mainValue【体育館・プール】&#10;有形固定資産減価償却率"/>
        <xdr:cNvSpPr txBox="1"/>
      </xdr:nvSpPr>
      <xdr:spPr>
        <a:xfrm>
          <a:off x="927744" y="1058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5" name="テキスト ボックス 21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7" name="テキスト ボックス 21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9" name="テキスト ボックス 21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1" name="テキスト ボックス 22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3" name="テキスト ボックス 22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5" name="テキスト ボックス 22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99604</xdr:rowOff>
    </xdr:from>
    <xdr:to>
      <xdr:col>54</xdr:col>
      <xdr:colOff>189865</xdr:colOff>
      <xdr:row>63</xdr:row>
      <xdr:rowOff>112667</xdr:rowOff>
    </xdr:to>
    <xdr:cxnSp macro="">
      <xdr:nvCxnSpPr>
        <xdr:cNvPr id="229" name="直線コネクタ 228"/>
        <xdr:cNvCxnSpPr/>
      </xdr:nvCxnSpPr>
      <xdr:spPr>
        <a:xfrm flipV="1">
          <a:off x="10476865" y="9700804"/>
          <a:ext cx="0" cy="121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116494</xdr:rowOff>
    </xdr:from>
    <xdr:ext cx="469744" cy="259045"/>
    <xdr:sp macro="" textlink="">
      <xdr:nvSpPr>
        <xdr:cNvPr id="230" name="【体育館・プール】&#10;一人当たり面積最小値テキスト"/>
        <xdr:cNvSpPr txBox="1"/>
      </xdr:nvSpPr>
      <xdr:spPr>
        <a:xfrm>
          <a:off x="10515600" y="1091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112667</xdr:rowOff>
    </xdr:from>
    <xdr:to>
      <xdr:col>55</xdr:col>
      <xdr:colOff>88900</xdr:colOff>
      <xdr:row>63</xdr:row>
      <xdr:rowOff>112667</xdr:rowOff>
    </xdr:to>
    <xdr:cxnSp macro="">
      <xdr:nvCxnSpPr>
        <xdr:cNvPr id="231" name="直線コネクタ 230"/>
        <xdr:cNvCxnSpPr/>
      </xdr:nvCxnSpPr>
      <xdr:spPr>
        <a:xfrm>
          <a:off x="10388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46281</xdr:rowOff>
    </xdr:from>
    <xdr:ext cx="469744" cy="259045"/>
    <xdr:sp macro="" textlink="">
      <xdr:nvSpPr>
        <xdr:cNvPr id="232" name="【体育館・プール】&#10;一人当たり面積最大値テキスト"/>
        <xdr:cNvSpPr txBox="1"/>
      </xdr:nvSpPr>
      <xdr:spPr>
        <a:xfrm>
          <a:off x="10515600" y="947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99604</xdr:rowOff>
    </xdr:from>
    <xdr:to>
      <xdr:col>55</xdr:col>
      <xdr:colOff>88900</xdr:colOff>
      <xdr:row>56</xdr:row>
      <xdr:rowOff>99604</xdr:rowOff>
    </xdr:to>
    <xdr:cxnSp macro="">
      <xdr:nvCxnSpPr>
        <xdr:cNvPr id="233" name="直線コネクタ 232"/>
        <xdr:cNvCxnSpPr/>
      </xdr:nvCxnSpPr>
      <xdr:spPr>
        <a:xfrm>
          <a:off x="10388600" y="9700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146430</xdr:rowOff>
    </xdr:from>
    <xdr:ext cx="469744" cy="259045"/>
    <xdr:sp macro="" textlink="">
      <xdr:nvSpPr>
        <xdr:cNvPr id="234" name="【体育館・プール】&#10;一人当たり面積平均値テキスト"/>
        <xdr:cNvSpPr txBox="1"/>
      </xdr:nvSpPr>
      <xdr:spPr>
        <a:xfrm>
          <a:off x="10515600" y="10433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168003</xdr:rowOff>
    </xdr:from>
    <xdr:to>
      <xdr:col>55</xdr:col>
      <xdr:colOff>50800</xdr:colOff>
      <xdr:row>61</xdr:row>
      <xdr:rowOff>98153</xdr:rowOff>
    </xdr:to>
    <xdr:sp macro="" textlink="">
      <xdr:nvSpPr>
        <xdr:cNvPr id="235" name="フローチャート: 判断 234"/>
        <xdr:cNvSpPr/>
      </xdr:nvSpPr>
      <xdr:spPr>
        <a:xfrm>
          <a:off x="10426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34109</xdr:rowOff>
    </xdr:from>
    <xdr:to>
      <xdr:col>50</xdr:col>
      <xdr:colOff>165100</xdr:colOff>
      <xdr:row>61</xdr:row>
      <xdr:rowOff>135709</xdr:rowOff>
    </xdr:to>
    <xdr:sp macro="" textlink="">
      <xdr:nvSpPr>
        <xdr:cNvPr id="236" name="フローチャート: 判断 235"/>
        <xdr:cNvSpPr/>
      </xdr:nvSpPr>
      <xdr:spPr>
        <a:xfrm>
          <a:off x="958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24312</xdr:rowOff>
    </xdr:from>
    <xdr:to>
      <xdr:col>46</xdr:col>
      <xdr:colOff>38100</xdr:colOff>
      <xdr:row>61</xdr:row>
      <xdr:rowOff>125912</xdr:rowOff>
    </xdr:to>
    <xdr:sp macro="" textlink="">
      <xdr:nvSpPr>
        <xdr:cNvPr id="237" name="フローチャート: 判断 236"/>
        <xdr:cNvSpPr/>
      </xdr:nvSpPr>
      <xdr:spPr>
        <a:xfrm>
          <a:off x="8699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30843</xdr:rowOff>
    </xdr:from>
    <xdr:to>
      <xdr:col>41</xdr:col>
      <xdr:colOff>101600</xdr:colOff>
      <xdr:row>61</xdr:row>
      <xdr:rowOff>132443</xdr:rowOff>
    </xdr:to>
    <xdr:sp macro="" textlink="">
      <xdr:nvSpPr>
        <xdr:cNvPr id="238" name="フローチャート: 判断 237"/>
        <xdr:cNvSpPr/>
      </xdr:nvSpPr>
      <xdr:spPr>
        <a:xfrm>
          <a:off x="7810500" y="1048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68399</xdr:rowOff>
    </xdr:from>
    <xdr:to>
      <xdr:col>36</xdr:col>
      <xdr:colOff>165100</xdr:colOff>
      <xdr:row>61</xdr:row>
      <xdr:rowOff>169999</xdr:rowOff>
    </xdr:to>
    <xdr:sp macro="" textlink="">
      <xdr:nvSpPr>
        <xdr:cNvPr id="239" name="フローチャート: 判断 238"/>
        <xdr:cNvSpPr/>
      </xdr:nvSpPr>
      <xdr:spPr>
        <a:xfrm>
          <a:off x="6921500" y="105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146776</xdr:rowOff>
    </xdr:from>
    <xdr:to>
      <xdr:col>55</xdr:col>
      <xdr:colOff>50800</xdr:colOff>
      <xdr:row>58</xdr:row>
      <xdr:rowOff>76926</xdr:rowOff>
    </xdr:to>
    <xdr:sp macro="" textlink="">
      <xdr:nvSpPr>
        <xdr:cNvPr id="245" name="楕円 244"/>
        <xdr:cNvSpPr/>
      </xdr:nvSpPr>
      <xdr:spPr>
        <a:xfrm>
          <a:off x="10426700" y="991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169653</xdr:rowOff>
    </xdr:from>
    <xdr:ext cx="469744" cy="259045"/>
    <xdr:sp macro="" textlink="">
      <xdr:nvSpPr>
        <xdr:cNvPr id="246" name="【体育館・プール】&#10;一人当たり面積該当値テキスト"/>
        <xdr:cNvSpPr txBox="1"/>
      </xdr:nvSpPr>
      <xdr:spPr>
        <a:xfrm>
          <a:off x="10515600" y="977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161472</xdr:rowOff>
    </xdr:from>
    <xdr:to>
      <xdr:col>50</xdr:col>
      <xdr:colOff>165100</xdr:colOff>
      <xdr:row>58</xdr:row>
      <xdr:rowOff>91622</xdr:rowOff>
    </xdr:to>
    <xdr:sp macro="" textlink="">
      <xdr:nvSpPr>
        <xdr:cNvPr id="247" name="楕円 246"/>
        <xdr:cNvSpPr/>
      </xdr:nvSpPr>
      <xdr:spPr>
        <a:xfrm>
          <a:off x="9588500" y="99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26126</xdr:rowOff>
    </xdr:from>
    <xdr:to>
      <xdr:col>55</xdr:col>
      <xdr:colOff>0</xdr:colOff>
      <xdr:row>58</xdr:row>
      <xdr:rowOff>40822</xdr:rowOff>
    </xdr:to>
    <xdr:cxnSp macro="">
      <xdr:nvCxnSpPr>
        <xdr:cNvPr id="248" name="直線コネクタ 247"/>
        <xdr:cNvCxnSpPr/>
      </xdr:nvCxnSpPr>
      <xdr:spPr>
        <a:xfrm flipV="1">
          <a:off x="9639300" y="9970226"/>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12881</xdr:rowOff>
    </xdr:from>
    <xdr:to>
      <xdr:col>46</xdr:col>
      <xdr:colOff>38100</xdr:colOff>
      <xdr:row>58</xdr:row>
      <xdr:rowOff>114481</xdr:rowOff>
    </xdr:to>
    <xdr:sp macro="" textlink="">
      <xdr:nvSpPr>
        <xdr:cNvPr id="249" name="楕円 248"/>
        <xdr:cNvSpPr/>
      </xdr:nvSpPr>
      <xdr:spPr>
        <a:xfrm>
          <a:off x="8699500" y="995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40822</xdr:rowOff>
    </xdr:from>
    <xdr:to>
      <xdr:col>50</xdr:col>
      <xdr:colOff>114300</xdr:colOff>
      <xdr:row>58</xdr:row>
      <xdr:rowOff>63681</xdr:rowOff>
    </xdr:to>
    <xdr:cxnSp macro="">
      <xdr:nvCxnSpPr>
        <xdr:cNvPr id="250" name="直線コネクタ 249"/>
        <xdr:cNvCxnSpPr/>
      </xdr:nvCxnSpPr>
      <xdr:spPr>
        <a:xfrm flipV="1">
          <a:off x="8750300" y="998492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171269</xdr:rowOff>
    </xdr:from>
    <xdr:to>
      <xdr:col>41</xdr:col>
      <xdr:colOff>101600</xdr:colOff>
      <xdr:row>58</xdr:row>
      <xdr:rowOff>101419</xdr:rowOff>
    </xdr:to>
    <xdr:sp macro="" textlink="">
      <xdr:nvSpPr>
        <xdr:cNvPr id="251" name="楕円 250"/>
        <xdr:cNvSpPr/>
      </xdr:nvSpPr>
      <xdr:spPr>
        <a:xfrm>
          <a:off x="7810500" y="99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50619</xdr:rowOff>
    </xdr:from>
    <xdr:to>
      <xdr:col>45</xdr:col>
      <xdr:colOff>177800</xdr:colOff>
      <xdr:row>58</xdr:row>
      <xdr:rowOff>63681</xdr:rowOff>
    </xdr:to>
    <xdr:cxnSp macro="">
      <xdr:nvCxnSpPr>
        <xdr:cNvPr id="252" name="直線コネクタ 251"/>
        <xdr:cNvCxnSpPr/>
      </xdr:nvCxnSpPr>
      <xdr:spPr>
        <a:xfrm>
          <a:off x="7861300" y="999471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45538</xdr:rowOff>
    </xdr:from>
    <xdr:to>
      <xdr:col>36</xdr:col>
      <xdr:colOff>165100</xdr:colOff>
      <xdr:row>56</xdr:row>
      <xdr:rowOff>147138</xdr:rowOff>
    </xdr:to>
    <xdr:sp macro="" textlink="">
      <xdr:nvSpPr>
        <xdr:cNvPr id="253" name="楕円 252"/>
        <xdr:cNvSpPr/>
      </xdr:nvSpPr>
      <xdr:spPr>
        <a:xfrm>
          <a:off x="6921500" y="964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96338</xdr:rowOff>
    </xdr:from>
    <xdr:to>
      <xdr:col>41</xdr:col>
      <xdr:colOff>50800</xdr:colOff>
      <xdr:row>58</xdr:row>
      <xdr:rowOff>50619</xdr:rowOff>
    </xdr:to>
    <xdr:cxnSp macro="">
      <xdr:nvCxnSpPr>
        <xdr:cNvPr id="254" name="直線コネクタ 253"/>
        <xdr:cNvCxnSpPr/>
      </xdr:nvCxnSpPr>
      <xdr:spPr>
        <a:xfrm>
          <a:off x="6972300" y="9697538"/>
          <a:ext cx="889000" cy="29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126836</xdr:rowOff>
    </xdr:from>
    <xdr:ext cx="469744" cy="259045"/>
    <xdr:sp macro="" textlink="">
      <xdr:nvSpPr>
        <xdr:cNvPr id="255" name="n_1aveValue【体育館・プール】&#10;一人当たり面積"/>
        <xdr:cNvSpPr txBox="1"/>
      </xdr:nvSpPr>
      <xdr:spPr>
        <a:xfrm>
          <a:off x="9391727" y="1058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117039</xdr:rowOff>
    </xdr:from>
    <xdr:ext cx="469744" cy="259045"/>
    <xdr:sp macro="" textlink="">
      <xdr:nvSpPr>
        <xdr:cNvPr id="256" name="n_2aveValue【体育館・プール】&#10;一人当たり面積"/>
        <xdr:cNvSpPr txBox="1"/>
      </xdr:nvSpPr>
      <xdr:spPr>
        <a:xfrm>
          <a:off x="8515427" y="1057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123570</xdr:rowOff>
    </xdr:from>
    <xdr:ext cx="469744" cy="259045"/>
    <xdr:sp macro="" textlink="">
      <xdr:nvSpPr>
        <xdr:cNvPr id="257" name="n_3aveValue【体育館・プール】&#10;一人当たり面積"/>
        <xdr:cNvSpPr txBox="1"/>
      </xdr:nvSpPr>
      <xdr:spPr>
        <a:xfrm>
          <a:off x="7626427" y="1058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161126</xdr:rowOff>
    </xdr:from>
    <xdr:ext cx="469744" cy="259045"/>
    <xdr:sp macro="" textlink="">
      <xdr:nvSpPr>
        <xdr:cNvPr id="258" name="n_4aveValue【体育館・プール】&#10;一人当たり面積"/>
        <xdr:cNvSpPr txBox="1"/>
      </xdr:nvSpPr>
      <xdr:spPr>
        <a:xfrm>
          <a:off x="6737427" y="1061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108149</xdr:rowOff>
    </xdr:from>
    <xdr:ext cx="469744" cy="259045"/>
    <xdr:sp macro="" textlink="">
      <xdr:nvSpPr>
        <xdr:cNvPr id="259" name="n_1mainValue【体育館・プール】&#10;一人当たり面積"/>
        <xdr:cNvSpPr txBox="1"/>
      </xdr:nvSpPr>
      <xdr:spPr>
        <a:xfrm>
          <a:off x="9391727" y="970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131008</xdr:rowOff>
    </xdr:from>
    <xdr:ext cx="469744" cy="259045"/>
    <xdr:sp macro="" textlink="">
      <xdr:nvSpPr>
        <xdr:cNvPr id="260" name="n_2mainValue【体育館・プール】&#10;一人当たり面積"/>
        <xdr:cNvSpPr txBox="1"/>
      </xdr:nvSpPr>
      <xdr:spPr>
        <a:xfrm>
          <a:off x="8515427" y="973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117946</xdr:rowOff>
    </xdr:from>
    <xdr:ext cx="469744" cy="259045"/>
    <xdr:sp macro="" textlink="">
      <xdr:nvSpPr>
        <xdr:cNvPr id="261" name="n_3mainValue【体育館・プール】&#10;一人当たり面積"/>
        <xdr:cNvSpPr txBox="1"/>
      </xdr:nvSpPr>
      <xdr:spPr>
        <a:xfrm>
          <a:off x="7626427" y="9719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54</xdr:row>
      <xdr:rowOff>163665</xdr:rowOff>
    </xdr:from>
    <xdr:ext cx="469744" cy="259045"/>
    <xdr:sp macro="" textlink="">
      <xdr:nvSpPr>
        <xdr:cNvPr id="262" name="n_4mainValue【体育館・プール】&#10;一人当たり面積"/>
        <xdr:cNvSpPr txBox="1"/>
      </xdr:nvSpPr>
      <xdr:spPr>
        <a:xfrm>
          <a:off x="6737427" y="9421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26670</xdr:rowOff>
    </xdr:from>
    <xdr:to>
      <xdr:col>24</xdr:col>
      <xdr:colOff>62865</xdr:colOff>
      <xdr:row>85</xdr:row>
      <xdr:rowOff>49530</xdr:rowOff>
    </xdr:to>
    <xdr:cxnSp macro="">
      <xdr:nvCxnSpPr>
        <xdr:cNvPr id="287" name="直線コネクタ 286"/>
        <xdr:cNvCxnSpPr/>
      </xdr:nvCxnSpPr>
      <xdr:spPr>
        <a:xfrm flipV="1">
          <a:off x="4634865" y="1339977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53357</xdr:rowOff>
    </xdr:from>
    <xdr:ext cx="405111" cy="259045"/>
    <xdr:sp macro="" textlink="">
      <xdr:nvSpPr>
        <xdr:cNvPr id="288" name="【福祉施設】&#10;有形固定資産減価償却率最小値テキスト"/>
        <xdr:cNvSpPr txBox="1"/>
      </xdr:nvSpPr>
      <xdr:spPr>
        <a:xfrm>
          <a:off x="4673600"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49530</xdr:rowOff>
    </xdr:from>
    <xdr:to>
      <xdr:col>24</xdr:col>
      <xdr:colOff>152400</xdr:colOff>
      <xdr:row>85</xdr:row>
      <xdr:rowOff>49530</xdr:rowOff>
    </xdr:to>
    <xdr:cxnSp macro="">
      <xdr:nvCxnSpPr>
        <xdr:cNvPr id="289" name="直線コネクタ 288"/>
        <xdr:cNvCxnSpPr/>
      </xdr:nvCxnSpPr>
      <xdr:spPr>
        <a:xfrm>
          <a:off x="4546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144797</xdr:rowOff>
    </xdr:from>
    <xdr:ext cx="405111" cy="259045"/>
    <xdr:sp macro="" textlink="">
      <xdr:nvSpPr>
        <xdr:cNvPr id="290" name="【福祉施設】&#10;有形固定資産減価償却率最大値テキスト"/>
        <xdr:cNvSpPr txBox="1"/>
      </xdr:nvSpPr>
      <xdr:spPr>
        <a:xfrm>
          <a:off x="4673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26670</xdr:rowOff>
    </xdr:from>
    <xdr:to>
      <xdr:col>24</xdr:col>
      <xdr:colOff>152400</xdr:colOff>
      <xdr:row>78</xdr:row>
      <xdr:rowOff>26670</xdr:rowOff>
    </xdr:to>
    <xdr:cxnSp macro="">
      <xdr:nvCxnSpPr>
        <xdr:cNvPr id="291" name="直線コネクタ 290"/>
        <xdr:cNvCxnSpPr/>
      </xdr:nvCxnSpPr>
      <xdr:spPr>
        <a:xfrm>
          <a:off x="4546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92" name="【福祉施設】&#10;有形固定資産減価償却率平均値テキスト"/>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3" name="フローチャート: 判断 292"/>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94" name="フローチャート: 判断 293"/>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154939</xdr:rowOff>
    </xdr:from>
    <xdr:to>
      <xdr:col>15</xdr:col>
      <xdr:colOff>101600</xdr:colOff>
      <xdr:row>82</xdr:row>
      <xdr:rowOff>85089</xdr:rowOff>
    </xdr:to>
    <xdr:sp macro="" textlink="">
      <xdr:nvSpPr>
        <xdr:cNvPr id="295" name="フローチャート: 判断 294"/>
        <xdr:cNvSpPr/>
      </xdr:nvSpPr>
      <xdr:spPr>
        <a:xfrm>
          <a:off x="28575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96" name="フローチャート: 判断 295"/>
        <xdr:cNvSpPr/>
      </xdr:nvSpPr>
      <xdr:spPr>
        <a:xfrm>
          <a:off x="1968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166370</xdr:rowOff>
    </xdr:from>
    <xdr:to>
      <xdr:col>6</xdr:col>
      <xdr:colOff>38100</xdr:colOff>
      <xdr:row>81</xdr:row>
      <xdr:rowOff>96520</xdr:rowOff>
    </xdr:to>
    <xdr:sp macro="" textlink="">
      <xdr:nvSpPr>
        <xdr:cNvPr id="297" name="フローチャート: 判断 296"/>
        <xdr:cNvSpPr/>
      </xdr:nvSpPr>
      <xdr:spPr>
        <a:xfrm>
          <a:off x="1079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17780</xdr:rowOff>
    </xdr:from>
    <xdr:to>
      <xdr:col>24</xdr:col>
      <xdr:colOff>114300</xdr:colOff>
      <xdr:row>83</xdr:row>
      <xdr:rowOff>119380</xdr:rowOff>
    </xdr:to>
    <xdr:sp macro="" textlink="">
      <xdr:nvSpPr>
        <xdr:cNvPr id="303" name="楕円 302"/>
        <xdr:cNvSpPr/>
      </xdr:nvSpPr>
      <xdr:spPr>
        <a:xfrm>
          <a:off x="45847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167657</xdr:rowOff>
    </xdr:from>
    <xdr:ext cx="405111" cy="259045"/>
    <xdr:sp macro="" textlink="">
      <xdr:nvSpPr>
        <xdr:cNvPr id="304" name="【福祉施設】&#10;有形固定資産減価償却率該当値テキスト"/>
        <xdr:cNvSpPr txBox="1"/>
      </xdr:nvSpPr>
      <xdr:spPr>
        <a:xfrm>
          <a:off x="4673600"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156845</xdr:rowOff>
    </xdr:from>
    <xdr:to>
      <xdr:col>20</xdr:col>
      <xdr:colOff>38100</xdr:colOff>
      <xdr:row>83</xdr:row>
      <xdr:rowOff>86995</xdr:rowOff>
    </xdr:to>
    <xdr:sp macro="" textlink="">
      <xdr:nvSpPr>
        <xdr:cNvPr id="305" name="楕円 304"/>
        <xdr:cNvSpPr/>
      </xdr:nvSpPr>
      <xdr:spPr>
        <a:xfrm>
          <a:off x="37465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36195</xdr:rowOff>
    </xdr:from>
    <xdr:to>
      <xdr:col>24</xdr:col>
      <xdr:colOff>63500</xdr:colOff>
      <xdr:row>83</xdr:row>
      <xdr:rowOff>68580</xdr:rowOff>
    </xdr:to>
    <xdr:cxnSp macro="">
      <xdr:nvCxnSpPr>
        <xdr:cNvPr id="306" name="直線コネクタ 305"/>
        <xdr:cNvCxnSpPr/>
      </xdr:nvCxnSpPr>
      <xdr:spPr>
        <a:xfrm>
          <a:off x="3797300" y="142665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156845</xdr:rowOff>
    </xdr:from>
    <xdr:to>
      <xdr:col>15</xdr:col>
      <xdr:colOff>101600</xdr:colOff>
      <xdr:row>83</xdr:row>
      <xdr:rowOff>86995</xdr:rowOff>
    </xdr:to>
    <xdr:sp macro="" textlink="">
      <xdr:nvSpPr>
        <xdr:cNvPr id="307" name="楕円 306"/>
        <xdr:cNvSpPr/>
      </xdr:nvSpPr>
      <xdr:spPr>
        <a:xfrm>
          <a:off x="28575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36195</xdr:rowOff>
    </xdr:from>
    <xdr:to>
      <xdr:col>19</xdr:col>
      <xdr:colOff>177800</xdr:colOff>
      <xdr:row>83</xdr:row>
      <xdr:rowOff>36195</xdr:rowOff>
    </xdr:to>
    <xdr:cxnSp macro="">
      <xdr:nvCxnSpPr>
        <xdr:cNvPr id="308" name="直線コネクタ 307"/>
        <xdr:cNvCxnSpPr/>
      </xdr:nvCxnSpPr>
      <xdr:spPr>
        <a:xfrm>
          <a:off x="2908300" y="14266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34925</xdr:rowOff>
    </xdr:from>
    <xdr:to>
      <xdr:col>10</xdr:col>
      <xdr:colOff>165100</xdr:colOff>
      <xdr:row>84</xdr:row>
      <xdr:rowOff>136525</xdr:rowOff>
    </xdr:to>
    <xdr:sp macro="" textlink="">
      <xdr:nvSpPr>
        <xdr:cNvPr id="309" name="楕円 308"/>
        <xdr:cNvSpPr/>
      </xdr:nvSpPr>
      <xdr:spPr>
        <a:xfrm>
          <a:off x="19685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36195</xdr:rowOff>
    </xdr:from>
    <xdr:to>
      <xdr:col>15</xdr:col>
      <xdr:colOff>50800</xdr:colOff>
      <xdr:row>84</xdr:row>
      <xdr:rowOff>85725</xdr:rowOff>
    </xdr:to>
    <xdr:cxnSp macro="">
      <xdr:nvCxnSpPr>
        <xdr:cNvPr id="310" name="直線コネクタ 309"/>
        <xdr:cNvCxnSpPr/>
      </xdr:nvCxnSpPr>
      <xdr:spPr>
        <a:xfrm flipV="1">
          <a:off x="2019300" y="14266545"/>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139700</xdr:rowOff>
    </xdr:from>
    <xdr:to>
      <xdr:col>6</xdr:col>
      <xdr:colOff>38100</xdr:colOff>
      <xdr:row>82</xdr:row>
      <xdr:rowOff>69850</xdr:rowOff>
    </xdr:to>
    <xdr:sp macro="" textlink="">
      <xdr:nvSpPr>
        <xdr:cNvPr id="311" name="楕円 310"/>
        <xdr:cNvSpPr/>
      </xdr:nvSpPr>
      <xdr:spPr>
        <a:xfrm>
          <a:off x="1079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19050</xdr:rowOff>
    </xdr:from>
    <xdr:to>
      <xdr:col>10</xdr:col>
      <xdr:colOff>114300</xdr:colOff>
      <xdr:row>84</xdr:row>
      <xdr:rowOff>85725</xdr:rowOff>
    </xdr:to>
    <xdr:cxnSp macro="">
      <xdr:nvCxnSpPr>
        <xdr:cNvPr id="312" name="直線コネクタ 311"/>
        <xdr:cNvCxnSpPr/>
      </xdr:nvCxnSpPr>
      <xdr:spPr>
        <a:xfrm>
          <a:off x="1130300" y="14077950"/>
          <a:ext cx="889000" cy="4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153052</xdr:rowOff>
    </xdr:from>
    <xdr:ext cx="405111" cy="259045"/>
    <xdr:sp macro="" textlink="">
      <xdr:nvSpPr>
        <xdr:cNvPr id="313" name="n_1aveValue【福祉施設】&#10;有形固定資産減価償却率"/>
        <xdr:cNvSpPr txBox="1"/>
      </xdr:nvSpPr>
      <xdr:spPr>
        <a:xfrm>
          <a:off x="35820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101616</xdr:rowOff>
    </xdr:from>
    <xdr:ext cx="405111" cy="259045"/>
    <xdr:sp macro="" textlink="">
      <xdr:nvSpPr>
        <xdr:cNvPr id="314" name="n_2aveValue【福祉施設】&#10;有形固定資産減価償却率"/>
        <xdr:cNvSpPr txBox="1"/>
      </xdr:nvSpPr>
      <xdr:spPr>
        <a:xfrm>
          <a:off x="27057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73041</xdr:rowOff>
    </xdr:from>
    <xdr:ext cx="405111" cy="259045"/>
    <xdr:sp macro="" textlink="">
      <xdr:nvSpPr>
        <xdr:cNvPr id="315" name="n_3aveValue【福祉施設】&#10;有形固定資産減価償却率"/>
        <xdr:cNvSpPr txBox="1"/>
      </xdr:nvSpPr>
      <xdr:spPr>
        <a:xfrm>
          <a:off x="1816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113047</xdr:rowOff>
    </xdr:from>
    <xdr:ext cx="405111" cy="259045"/>
    <xdr:sp macro="" textlink="">
      <xdr:nvSpPr>
        <xdr:cNvPr id="316" name="n_4aveValue【福祉施設】&#10;有形固定資産減価償却率"/>
        <xdr:cNvSpPr txBox="1"/>
      </xdr:nvSpPr>
      <xdr:spPr>
        <a:xfrm>
          <a:off x="927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78122</xdr:rowOff>
    </xdr:from>
    <xdr:ext cx="405111" cy="259045"/>
    <xdr:sp macro="" textlink="">
      <xdr:nvSpPr>
        <xdr:cNvPr id="317" name="n_1mainValue【福祉施設】&#10;有形固定資産減価償却率"/>
        <xdr:cNvSpPr txBox="1"/>
      </xdr:nvSpPr>
      <xdr:spPr>
        <a:xfrm>
          <a:off x="3582044"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78122</xdr:rowOff>
    </xdr:from>
    <xdr:ext cx="405111" cy="259045"/>
    <xdr:sp macro="" textlink="">
      <xdr:nvSpPr>
        <xdr:cNvPr id="318" name="n_2mainValue【福祉施設】&#10;有形固定資産減価償却率"/>
        <xdr:cNvSpPr txBox="1"/>
      </xdr:nvSpPr>
      <xdr:spPr>
        <a:xfrm>
          <a:off x="2705744"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127652</xdr:rowOff>
    </xdr:from>
    <xdr:ext cx="405111" cy="259045"/>
    <xdr:sp macro="" textlink="">
      <xdr:nvSpPr>
        <xdr:cNvPr id="319" name="n_3mainValue【福祉施設】&#10;有形固定資産減価償却率"/>
        <xdr:cNvSpPr txBox="1"/>
      </xdr:nvSpPr>
      <xdr:spPr>
        <a:xfrm>
          <a:off x="1816744" y="1452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60977</xdr:rowOff>
    </xdr:from>
    <xdr:ext cx="405111" cy="259045"/>
    <xdr:sp macro="" textlink="">
      <xdr:nvSpPr>
        <xdr:cNvPr id="320" name="n_4mainValue【福祉施設】&#10;有形固定資産減価償却率"/>
        <xdr:cNvSpPr txBox="1"/>
      </xdr:nvSpPr>
      <xdr:spPr>
        <a:xfrm>
          <a:off x="927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110489</xdr:rowOff>
    </xdr:from>
    <xdr:to>
      <xdr:col>54</xdr:col>
      <xdr:colOff>189865</xdr:colOff>
      <xdr:row>86</xdr:row>
      <xdr:rowOff>30480</xdr:rowOff>
    </xdr:to>
    <xdr:cxnSp macro="">
      <xdr:nvCxnSpPr>
        <xdr:cNvPr id="344" name="直線コネクタ 343"/>
        <xdr:cNvCxnSpPr/>
      </xdr:nvCxnSpPr>
      <xdr:spPr>
        <a:xfrm flipV="1">
          <a:off x="10476865" y="13312139"/>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34307</xdr:rowOff>
    </xdr:from>
    <xdr:ext cx="469744" cy="259045"/>
    <xdr:sp macro="" textlink="">
      <xdr:nvSpPr>
        <xdr:cNvPr id="345" name="【福祉施設】&#10;一人当たり面積最小値テキスト"/>
        <xdr:cNvSpPr txBox="1"/>
      </xdr:nvSpPr>
      <xdr:spPr>
        <a:xfrm>
          <a:off x="10515600"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30480</xdr:rowOff>
    </xdr:from>
    <xdr:to>
      <xdr:col>55</xdr:col>
      <xdr:colOff>88900</xdr:colOff>
      <xdr:row>86</xdr:row>
      <xdr:rowOff>30480</xdr:rowOff>
    </xdr:to>
    <xdr:cxnSp macro="">
      <xdr:nvCxnSpPr>
        <xdr:cNvPr id="346" name="直線コネクタ 345"/>
        <xdr:cNvCxnSpPr/>
      </xdr:nvCxnSpPr>
      <xdr:spPr>
        <a:xfrm>
          <a:off x="10388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57166</xdr:rowOff>
    </xdr:from>
    <xdr:ext cx="469744" cy="259045"/>
    <xdr:sp macro="" textlink="">
      <xdr:nvSpPr>
        <xdr:cNvPr id="347" name="【福祉施設】&#10;一人当たり面積最大値テキスト"/>
        <xdr:cNvSpPr txBox="1"/>
      </xdr:nvSpPr>
      <xdr:spPr>
        <a:xfrm>
          <a:off x="10515600" y="1308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110489</xdr:rowOff>
    </xdr:from>
    <xdr:to>
      <xdr:col>55</xdr:col>
      <xdr:colOff>88900</xdr:colOff>
      <xdr:row>77</xdr:row>
      <xdr:rowOff>110489</xdr:rowOff>
    </xdr:to>
    <xdr:cxnSp macro="">
      <xdr:nvCxnSpPr>
        <xdr:cNvPr id="348" name="直線コネクタ 347"/>
        <xdr:cNvCxnSpPr/>
      </xdr:nvCxnSpPr>
      <xdr:spPr>
        <a:xfrm>
          <a:off x="10388600" y="1331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124477</xdr:rowOff>
    </xdr:from>
    <xdr:ext cx="469744" cy="259045"/>
    <xdr:sp macro="" textlink="">
      <xdr:nvSpPr>
        <xdr:cNvPr id="349" name="【福祉施設】&#10;一人当たり面積平均値テキスト"/>
        <xdr:cNvSpPr txBox="1"/>
      </xdr:nvSpPr>
      <xdr:spPr>
        <a:xfrm>
          <a:off x="10515600" y="1418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350" name="フローチャート: 判断 349"/>
        <xdr:cNvSpPr/>
      </xdr:nvSpPr>
      <xdr:spPr>
        <a:xfrm>
          <a:off x="10426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128270</xdr:rowOff>
    </xdr:from>
    <xdr:to>
      <xdr:col>50</xdr:col>
      <xdr:colOff>165100</xdr:colOff>
      <xdr:row>84</xdr:row>
      <xdr:rowOff>58420</xdr:rowOff>
    </xdr:to>
    <xdr:sp macro="" textlink="">
      <xdr:nvSpPr>
        <xdr:cNvPr id="351" name="フローチャート: 判断 350"/>
        <xdr:cNvSpPr/>
      </xdr:nvSpPr>
      <xdr:spPr>
        <a:xfrm>
          <a:off x="9588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124461</xdr:rowOff>
    </xdr:from>
    <xdr:to>
      <xdr:col>46</xdr:col>
      <xdr:colOff>38100</xdr:colOff>
      <xdr:row>84</xdr:row>
      <xdr:rowOff>54611</xdr:rowOff>
    </xdr:to>
    <xdr:sp macro="" textlink="">
      <xdr:nvSpPr>
        <xdr:cNvPr id="352" name="フローチャート: 判断 351"/>
        <xdr:cNvSpPr/>
      </xdr:nvSpPr>
      <xdr:spPr>
        <a:xfrm>
          <a:off x="8699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86361</xdr:rowOff>
    </xdr:from>
    <xdr:to>
      <xdr:col>41</xdr:col>
      <xdr:colOff>101600</xdr:colOff>
      <xdr:row>84</xdr:row>
      <xdr:rowOff>16511</xdr:rowOff>
    </xdr:to>
    <xdr:sp macro="" textlink="">
      <xdr:nvSpPr>
        <xdr:cNvPr id="353" name="フローチャート: 判断 352"/>
        <xdr:cNvSpPr/>
      </xdr:nvSpPr>
      <xdr:spPr>
        <a:xfrm>
          <a:off x="7810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13970</xdr:rowOff>
    </xdr:from>
    <xdr:to>
      <xdr:col>36</xdr:col>
      <xdr:colOff>165100</xdr:colOff>
      <xdr:row>83</xdr:row>
      <xdr:rowOff>115570</xdr:rowOff>
    </xdr:to>
    <xdr:sp macro="" textlink="">
      <xdr:nvSpPr>
        <xdr:cNvPr id="354" name="フローチャート: 判断 353"/>
        <xdr:cNvSpPr/>
      </xdr:nvSpPr>
      <xdr:spPr>
        <a:xfrm>
          <a:off x="6921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44450</xdr:rowOff>
    </xdr:from>
    <xdr:to>
      <xdr:col>55</xdr:col>
      <xdr:colOff>50800</xdr:colOff>
      <xdr:row>85</xdr:row>
      <xdr:rowOff>146050</xdr:rowOff>
    </xdr:to>
    <xdr:sp macro="" textlink="">
      <xdr:nvSpPr>
        <xdr:cNvPr id="360" name="楕円 359"/>
        <xdr:cNvSpPr/>
      </xdr:nvSpPr>
      <xdr:spPr>
        <a:xfrm>
          <a:off x="10426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130827</xdr:rowOff>
    </xdr:from>
    <xdr:ext cx="469744" cy="259045"/>
    <xdr:sp macro="" textlink="">
      <xdr:nvSpPr>
        <xdr:cNvPr id="361" name="【福祉施設】&#10;一人当たり面積該当値テキスト"/>
        <xdr:cNvSpPr txBox="1"/>
      </xdr:nvSpPr>
      <xdr:spPr>
        <a:xfrm>
          <a:off x="10515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48261</xdr:rowOff>
    </xdr:from>
    <xdr:to>
      <xdr:col>50</xdr:col>
      <xdr:colOff>165100</xdr:colOff>
      <xdr:row>85</xdr:row>
      <xdr:rowOff>149861</xdr:rowOff>
    </xdr:to>
    <xdr:sp macro="" textlink="">
      <xdr:nvSpPr>
        <xdr:cNvPr id="362" name="楕円 361"/>
        <xdr:cNvSpPr/>
      </xdr:nvSpPr>
      <xdr:spPr>
        <a:xfrm>
          <a:off x="9588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95250</xdr:rowOff>
    </xdr:from>
    <xdr:to>
      <xdr:col>55</xdr:col>
      <xdr:colOff>0</xdr:colOff>
      <xdr:row>85</xdr:row>
      <xdr:rowOff>99061</xdr:rowOff>
    </xdr:to>
    <xdr:cxnSp macro="">
      <xdr:nvCxnSpPr>
        <xdr:cNvPr id="363" name="直線コネクタ 362"/>
        <xdr:cNvCxnSpPr/>
      </xdr:nvCxnSpPr>
      <xdr:spPr>
        <a:xfrm flipV="1">
          <a:off x="9639300" y="146685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52070</xdr:rowOff>
    </xdr:from>
    <xdr:to>
      <xdr:col>46</xdr:col>
      <xdr:colOff>38100</xdr:colOff>
      <xdr:row>85</xdr:row>
      <xdr:rowOff>153670</xdr:rowOff>
    </xdr:to>
    <xdr:sp macro="" textlink="">
      <xdr:nvSpPr>
        <xdr:cNvPr id="364" name="楕円 363"/>
        <xdr:cNvSpPr/>
      </xdr:nvSpPr>
      <xdr:spPr>
        <a:xfrm>
          <a:off x="8699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99061</xdr:rowOff>
    </xdr:from>
    <xdr:to>
      <xdr:col>50</xdr:col>
      <xdr:colOff>114300</xdr:colOff>
      <xdr:row>85</xdr:row>
      <xdr:rowOff>102870</xdr:rowOff>
    </xdr:to>
    <xdr:cxnSp macro="">
      <xdr:nvCxnSpPr>
        <xdr:cNvPr id="365" name="直線コネクタ 364"/>
        <xdr:cNvCxnSpPr/>
      </xdr:nvCxnSpPr>
      <xdr:spPr>
        <a:xfrm flipV="1">
          <a:off x="8750300" y="146723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40639</xdr:rowOff>
    </xdr:from>
    <xdr:to>
      <xdr:col>41</xdr:col>
      <xdr:colOff>101600</xdr:colOff>
      <xdr:row>85</xdr:row>
      <xdr:rowOff>142239</xdr:rowOff>
    </xdr:to>
    <xdr:sp macro="" textlink="">
      <xdr:nvSpPr>
        <xdr:cNvPr id="366" name="楕円 365"/>
        <xdr:cNvSpPr/>
      </xdr:nvSpPr>
      <xdr:spPr>
        <a:xfrm>
          <a:off x="7810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91439</xdr:rowOff>
    </xdr:from>
    <xdr:to>
      <xdr:col>45</xdr:col>
      <xdr:colOff>177800</xdr:colOff>
      <xdr:row>85</xdr:row>
      <xdr:rowOff>102870</xdr:rowOff>
    </xdr:to>
    <xdr:cxnSp macro="">
      <xdr:nvCxnSpPr>
        <xdr:cNvPr id="367" name="直線コネクタ 366"/>
        <xdr:cNvCxnSpPr/>
      </xdr:nvCxnSpPr>
      <xdr:spPr>
        <a:xfrm>
          <a:off x="7861300" y="146646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67311</xdr:rowOff>
    </xdr:from>
    <xdr:to>
      <xdr:col>36</xdr:col>
      <xdr:colOff>165100</xdr:colOff>
      <xdr:row>82</xdr:row>
      <xdr:rowOff>168911</xdr:rowOff>
    </xdr:to>
    <xdr:sp macro="" textlink="">
      <xdr:nvSpPr>
        <xdr:cNvPr id="368" name="楕円 367"/>
        <xdr:cNvSpPr/>
      </xdr:nvSpPr>
      <xdr:spPr>
        <a:xfrm>
          <a:off x="6921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118111</xdr:rowOff>
    </xdr:from>
    <xdr:to>
      <xdr:col>41</xdr:col>
      <xdr:colOff>50800</xdr:colOff>
      <xdr:row>85</xdr:row>
      <xdr:rowOff>91439</xdr:rowOff>
    </xdr:to>
    <xdr:cxnSp macro="">
      <xdr:nvCxnSpPr>
        <xdr:cNvPr id="369" name="直線コネクタ 368"/>
        <xdr:cNvCxnSpPr/>
      </xdr:nvCxnSpPr>
      <xdr:spPr>
        <a:xfrm>
          <a:off x="6972300" y="14177011"/>
          <a:ext cx="889000" cy="4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74947</xdr:rowOff>
    </xdr:from>
    <xdr:ext cx="469744" cy="259045"/>
    <xdr:sp macro="" textlink="">
      <xdr:nvSpPr>
        <xdr:cNvPr id="370" name="n_1aveValue【福祉施設】&#10;一人当たり面積"/>
        <xdr:cNvSpPr txBox="1"/>
      </xdr:nvSpPr>
      <xdr:spPr>
        <a:xfrm>
          <a:off x="93917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71138</xdr:rowOff>
    </xdr:from>
    <xdr:ext cx="469744" cy="259045"/>
    <xdr:sp macro="" textlink="">
      <xdr:nvSpPr>
        <xdr:cNvPr id="371" name="n_2aveValue【福祉施設】&#10;一人当たり面積"/>
        <xdr:cNvSpPr txBox="1"/>
      </xdr:nvSpPr>
      <xdr:spPr>
        <a:xfrm>
          <a:off x="8515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33038</xdr:rowOff>
    </xdr:from>
    <xdr:ext cx="469744" cy="259045"/>
    <xdr:sp macro="" textlink="">
      <xdr:nvSpPr>
        <xdr:cNvPr id="372" name="n_3aveValue【福祉施設】&#10;一人当たり面積"/>
        <xdr:cNvSpPr txBox="1"/>
      </xdr:nvSpPr>
      <xdr:spPr>
        <a:xfrm>
          <a:off x="7626427" y="1409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106697</xdr:rowOff>
    </xdr:from>
    <xdr:ext cx="469744" cy="259045"/>
    <xdr:sp macro="" textlink="">
      <xdr:nvSpPr>
        <xdr:cNvPr id="373" name="n_4aveValue【福祉施設】&#10;一人当たり面積"/>
        <xdr:cNvSpPr txBox="1"/>
      </xdr:nvSpPr>
      <xdr:spPr>
        <a:xfrm>
          <a:off x="67374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140988</xdr:rowOff>
    </xdr:from>
    <xdr:ext cx="469744" cy="259045"/>
    <xdr:sp macro="" textlink="">
      <xdr:nvSpPr>
        <xdr:cNvPr id="374" name="n_1mainValue【福祉施設】&#10;一人当たり面積"/>
        <xdr:cNvSpPr txBox="1"/>
      </xdr:nvSpPr>
      <xdr:spPr>
        <a:xfrm>
          <a:off x="93917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144797</xdr:rowOff>
    </xdr:from>
    <xdr:ext cx="469744" cy="259045"/>
    <xdr:sp macro="" textlink="">
      <xdr:nvSpPr>
        <xdr:cNvPr id="375" name="n_2mainValue【福祉施設】&#10;一人当たり面積"/>
        <xdr:cNvSpPr txBox="1"/>
      </xdr:nvSpPr>
      <xdr:spPr>
        <a:xfrm>
          <a:off x="8515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133366</xdr:rowOff>
    </xdr:from>
    <xdr:ext cx="469744" cy="259045"/>
    <xdr:sp macro="" textlink="">
      <xdr:nvSpPr>
        <xdr:cNvPr id="376" name="n_3mainValue【福祉施設】&#10;一人当たり面積"/>
        <xdr:cNvSpPr txBox="1"/>
      </xdr:nvSpPr>
      <xdr:spPr>
        <a:xfrm>
          <a:off x="7626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13988</xdr:rowOff>
    </xdr:from>
    <xdr:ext cx="469744" cy="259045"/>
    <xdr:sp macro="" textlink="">
      <xdr:nvSpPr>
        <xdr:cNvPr id="377" name="n_4mainValue【福祉施設】&#10;一人当たり面積"/>
        <xdr:cNvSpPr txBox="1"/>
      </xdr:nvSpPr>
      <xdr:spPr>
        <a:xfrm>
          <a:off x="6737427" y="1390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8" name="テキスト ボックス 397"/>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401" name="直線コネクタ 400"/>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2"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3" name="直線コネクタ 402"/>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4"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5" name="直線コネクタ 404"/>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41927</xdr:rowOff>
    </xdr:from>
    <xdr:ext cx="405111" cy="259045"/>
    <xdr:sp macro="" textlink="">
      <xdr:nvSpPr>
        <xdr:cNvPr id="406" name="【市民会館】&#10;有形固定資産減価償却率平均値テキスト"/>
        <xdr:cNvSpPr txBox="1"/>
      </xdr:nvSpPr>
      <xdr:spPr>
        <a:xfrm>
          <a:off x="4673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407" name="フローチャート: 判断 406"/>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105411</xdr:rowOff>
    </xdr:from>
    <xdr:to>
      <xdr:col>20</xdr:col>
      <xdr:colOff>38100</xdr:colOff>
      <xdr:row>104</xdr:row>
      <xdr:rowOff>35561</xdr:rowOff>
    </xdr:to>
    <xdr:sp macro="" textlink="">
      <xdr:nvSpPr>
        <xdr:cNvPr id="408" name="フローチャート: 判断 407"/>
        <xdr:cNvSpPr/>
      </xdr:nvSpPr>
      <xdr:spPr>
        <a:xfrm>
          <a:off x="37465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57150</xdr:rowOff>
    </xdr:from>
    <xdr:to>
      <xdr:col>15</xdr:col>
      <xdr:colOff>101600</xdr:colOff>
      <xdr:row>103</xdr:row>
      <xdr:rowOff>158750</xdr:rowOff>
    </xdr:to>
    <xdr:sp macro="" textlink="">
      <xdr:nvSpPr>
        <xdr:cNvPr id="409" name="フローチャート: 判断 408"/>
        <xdr:cNvSpPr/>
      </xdr:nvSpPr>
      <xdr:spPr>
        <a:xfrm>
          <a:off x="2857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118111</xdr:rowOff>
    </xdr:from>
    <xdr:to>
      <xdr:col>10</xdr:col>
      <xdr:colOff>165100</xdr:colOff>
      <xdr:row>104</xdr:row>
      <xdr:rowOff>48261</xdr:rowOff>
    </xdr:to>
    <xdr:sp macro="" textlink="">
      <xdr:nvSpPr>
        <xdr:cNvPr id="410" name="フローチャート: 判断 409"/>
        <xdr:cNvSpPr/>
      </xdr:nvSpPr>
      <xdr:spPr>
        <a:xfrm>
          <a:off x="1968500" y="1777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50800</xdr:rowOff>
    </xdr:from>
    <xdr:to>
      <xdr:col>6</xdr:col>
      <xdr:colOff>38100</xdr:colOff>
      <xdr:row>103</xdr:row>
      <xdr:rowOff>152400</xdr:rowOff>
    </xdr:to>
    <xdr:sp macro="" textlink="">
      <xdr:nvSpPr>
        <xdr:cNvPr id="411" name="フローチャート: 判断 410"/>
        <xdr:cNvSpPr/>
      </xdr:nvSpPr>
      <xdr:spPr>
        <a:xfrm>
          <a:off x="1079500" y="177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115570</xdr:rowOff>
    </xdr:from>
    <xdr:to>
      <xdr:col>24</xdr:col>
      <xdr:colOff>114300</xdr:colOff>
      <xdr:row>103</xdr:row>
      <xdr:rowOff>45720</xdr:rowOff>
    </xdr:to>
    <xdr:sp macro="" textlink="">
      <xdr:nvSpPr>
        <xdr:cNvPr id="417" name="楕円 416"/>
        <xdr:cNvSpPr/>
      </xdr:nvSpPr>
      <xdr:spPr>
        <a:xfrm>
          <a:off x="4584700" y="1760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138447</xdr:rowOff>
    </xdr:from>
    <xdr:ext cx="405111" cy="259045"/>
    <xdr:sp macro="" textlink="">
      <xdr:nvSpPr>
        <xdr:cNvPr id="418" name="【市民会館】&#10;有形固定資産減価償却率該当値テキスト"/>
        <xdr:cNvSpPr txBox="1"/>
      </xdr:nvSpPr>
      <xdr:spPr>
        <a:xfrm>
          <a:off x="4673600" y="17454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102870</xdr:rowOff>
    </xdr:from>
    <xdr:to>
      <xdr:col>20</xdr:col>
      <xdr:colOff>38100</xdr:colOff>
      <xdr:row>103</xdr:row>
      <xdr:rowOff>33020</xdr:rowOff>
    </xdr:to>
    <xdr:sp macro="" textlink="">
      <xdr:nvSpPr>
        <xdr:cNvPr id="419" name="楕円 418"/>
        <xdr:cNvSpPr/>
      </xdr:nvSpPr>
      <xdr:spPr>
        <a:xfrm>
          <a:off x="3746500" y="1759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153670</xdr:rowOff>
    </xdr:from>
    <xdr:to>
      <xdr:col>24</xdr:col>
      <xdr:colOff>63500</xdr:colOff>
      <xdr:row>102</xdr:row>
      <xdr:rowOff>166370</xdr:rowOff>
    </xdr:to>
    <xdr:cxnSp macro="">
      <xdr:nvCxnSpPr>
        <xdr:cNvPr id="420" name="直線コネクタ 419"/>
        <xdr:cNvCxnSpPr/>
      </xdr:nvCxnSpPr>
      <xdr:spPr>
        <a:xfrm>
          <a:off x="3797300" y="1764157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102870</xdr:rowOff>
    </xdr:from>
    <xdr:to>
      <xdr:col>15</xdr:col>
      <xdr:colOff>101600</xdr:colOff>
      <xdr:row>103</xdr:row>
      <xdr:rowOff>33020</xdr:rowOff>
    </xdr:to>
    <xdr:sp macro="" textlink="">
      <xdr:nvSpPr>
        <xdr:cNvPr id="421" name="楕円 420"/>
        <xdr:cNvSpPr/>
      </xdr:nvSpPr>
      <xdr:spPr>
        <a:xfrm>
          <a:off x="2857500" y="1759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153670</xdr:rowOff>
    </xdr:from>
    <xdr:to>
      <xdr:col>19</xdr:col>
      <xdr:colOff>177800</xdr:colOff>
      <xdr:row>102</xdr:row>
      <xdr:rowOff>153670</xdr:rowOff>
    </xdr:to>
    <xdr:cxnSp macro="">
      <xdr:nvCxnSpPr>
        <xdr:cNvPr id="422" name="直線コネクタ 421"/>
        <xdr:cNvCxnSpPr/>
      </xdr:nvCxnSpPr>
      <xdr:spPr>
        <a:xfrm>
          <a:off x="2908300" y="17641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110489</xdr:rowOff>
    </xdr:from>
    <xdr:to>
      <xdr:col>10</xdr:col>
      <xdr:colOff>165100</xdr:colOff>
      <xdr:row>103</xdr:row>
      <xdr:rowOff>40639</xdr:rowOff>
    </xdr:to>
    <xdr:sp macro="" textlink="">
      <xdr:nvSpPr>
        <xdr:cNvPr id="423" name="楕円 422"/>
        <xdr:cNvSpPr/>
      </xdr:nvSpPr>
      <xdr:spPr>
        <a:xfrm>
          <a:off x="1968500" y="1759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153670</xdr:rowOff>
    </xdr:from>
    <xdr:to>
      <xdr:col>15</xdr:col>
      <xdr:colOff>50800</xdr:colOff>
      <xdr:row>102</xdr:row>
      <xdr:rowOff>161289</xdr:rowOff>
    </xdr:to>
    <xdr:cxnSp macro="">
      <xdr:nvCxnSpPr>
        <xdr:cNvPr id="424" name="直線コネクタ 423"/>
        <xdr:cNvCxnSpPr/>
      </xdr:nvCxnSpPr>
      <xdr:spPr>
        <a:xfrm flipV="1">
          <a:off x="2019300" y="176415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128270</xdr:rowOff>
    </xdr:from>
    <xdr:to>
      <xdr:col>6</xdr:col>
      <xdr:colOff>38100</xdr:colOff>
      <xdr:row>103</xdr:row>
      <xdr:rowOff>58420</xdr:rowOff>
    </xdr:to>
    <xdr:sp macro="" textlink="">
      <xdr:nvSpPr>
        <xdr:cNvPr id="425" name="楕円 424"/>
        <xdr:cNvSpPr/>
      </xdr:nvSpPr>
      <xdr:spPr>
        <a:xfrm>
          <a:off x="1079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161289</xdr:rowOff>
    </xdr:from>
    <xdr:to>
      <xdr:col>10</xdr:col>
      <xdr:colOff>114300</xdr:colOff>
      <xdr:row>103</xdr:row>
      <xdr:rowOff>7620</xdr:rowOff>
    </xdr:to>
    <xdr:cxnSp macro="">
      <xdr:nvCxnSpPr>
        <xdr:cNvPr id="426" name="直線コネクタ 425"/>
        <xdr:cNvCxnSpPr/>
      </xdr:nvCxnSpPr>
      <xdr:spPr>
        <a:xfrm flipV="1">
          <a:off x="1130300" y="17649189"/>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26688</xdr:rowOff>
    </xdr:from>
    <xdr:ext cx="405111" cy="259045"/>
    <xdr:sp macro="" textlink="">
      <xdr:nvSpPr>
        <xdr:cNvPr id="427" name="n_1aveValue【市民会館】&#10;有形固定資産減価償却率"/>
        <xdr:cNvSpPr txBox="1"/>
      </xdr:nvSpPr>
      <xdr:spPr>
        <a:xfrm>
          <a:off x="3582044"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149877</xdr:rowOff>
    </xdr:from>
    <xdr:ext cx="405111" cy="259045"/>
    <xdr:sp macro="" textlink="">
      <xdr:nvSpPr>
        <xdr:cNvPr id="428" name="n_2aveValue【市民会館】&#10;有形固定資産減価償却率"/>
        <xdr:cNvSpPr txBox="1"/>
      </xdr:nvSpPr>
      <xdr:spPr>
        <a:xfrm>
          <a:off x="2705744" y="1780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39388</xdr:rowOff>
    </xdr:from>
    <xdr:ext cx="405111" cy="259045"/>
    <xdr:sp macro="" textlink="">
      <xdr:nvSpPr>
        <xdr:cNvPr id="429" name="n_3aveValue【市民会館】&#10;有形固定資産減価償却率"/>
        <xdr:cNvSpPr txBox="1"/>
      </xdr:nvSpPr>
      <xdr:spPr>
        <a:xfrm>
          <a:off x="1816744" y="17870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143527</xdr:rowOff>
    </xdr:from>
    <xdr:ext cx="405111" cy="259045"/>
    <xdr:sp macro="" textlink="">
      <xdr:nvSpPr>
        <xdr:cNvPr id="430" name="n_4aveValue【市民会館】&#10;有形固定資産減価償却率"/>
        <xdr:cNvSpPr txBox="1"/>
      </xdr:nvSpPr>
      <xdr:spPr>
        <a:xfrm>
          <a:off x="927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49547</xdr:rowOff>
    </xdr:from>
    <xdr:ext cx="405111" cy="259045"/>
    <xdr:sp macro="" textlink="">
      <xdr:nvSpPr>
        <xdr:cNvPr id="431" name="n_1mainValue【市民会館】&#10;有形固定資産減価償却率"/>
        <xdr:cNvSpPr txBox="1"/>
      </xdr:nvSpPr>
      <xdr:spPr>
        <a:xfrm>
          <a:off x="3582044" y="1736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49547</xdr:rowOff>
    </xdr:from>
    <xdr:ext cx="405111" cy="259045"/>
    <xdr:sp macro="" textlink="">
      <xdr:nvSpPr>
        <xdr:cNvPr id="432" name="n_2mainValue【市民会館】&#10;有形固定資産減価償却率"/>
        <xdr:cNvSpPr txBox="1"/>
      </xdr:nvSpPr>
      <xdr:spPr>
        <a:xfrm>
          <a:off x="2705744" y="1736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57166</xdr:rowOff>
    </xdr:from>
    <xdr:ext cx="405111" cy="259045"/>
    <xdr:sp macro="" textlink="">
      <xdr:nvSpPr>
        <xdr:cNvPr id="433" name="n_3mainValue【市民会館】&#10;有形固定資産減価償却率"/>
        <xdr:cNvSpPr txBox="1"/>
      </xdr:nvSpPr>
      <xdr:spPr>
        <a:xfrm>
          <a:off x="1816744" y="17373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74947</xdr:rowOff>
    </xdr:from>
    <xdr:ext cx="405111" cy="259045"/>
    <xdr:sp macro="" textlink="">
      <xdr:nvSpPr>
        <xdr:cNvPr id="434" name="n_4mainValue【市民会館】&#10;有形固定資産減価償却率"/>
        <xdr:cNvSpPr txBox="1"/>
      </xdr:nvSpPr>
      <xdr:spPr>
        <a:xfrm>
          <a:off x="927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5" name="直線コネクタ 44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6" name="テキスト ボックス 44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7" name="直線コネクタ 44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8" name="テキスト ボックス 44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9" name="直線コネクタ 44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0" name="テキスト ボックス 44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1" name="直線コネクタ 45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2" name="テキスト ボックス 45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3" name="直線コネクタ 45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4" name="テキスト ボックス 45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5" name="直線コネクタ 45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6" name="テキスト ボックス 45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8" name="テキスト ボックス 45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108</xdr:row>
      <xdr:rowOff>95794</xdr:rowOff>
    </xdr:to>
    <xdr:cxnSp macro="">
      <xdr:nvCxnSpPr>
        <xdr:cNvPr id="460" name="直線コネクタ 459"/>
        <xdr:cNvCxnSpPr/>
      </xdr:nvCxnSpPr>
      <xdr:spPr>
        <a:xfrm flipV="1">
          <a:off x="10476865" y="1726365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99621</xdr:rowOff>
    </xdr:from>
    <xdr:ext cx="469744" cy="259045"/>
    <xdr:sp macro="" textlink="">
      <xdr:nvSpPr>
        <xdr:cNvPr id="461" name="【市民会館】&#10;一人当たり面積最小値テキスト"/>
        <xdr:cNvSpPr txBox="1"/>
      </xdr:nvSpPr>
      <xdr:spPr>
        <a:xfrm>
          <a:off x="10515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95794</xdr:rowOff>
    </xdr:from>
    <xdr:to>
      <xdr:col>55</xdr:col>
      <xdr:colOff>88900</xdr:colOff>
      <xdr:row>108</xdr:row>
      <xdr:rowOff>95794</xdr:rowOff>
    </xdr:to>
    <xdr:cxnSp macro="">
      <xdr:nvCxnSpPr>
        <xdr:cNvPr id="462" name="直線コネクタ 461"/>
        <xdr:cNvCxnSpPr/>
      </xdr:nvCxnSpPr>
      <xdr:spPr>
        <a:xfrm>
          <a:off x="10388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463"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464" name="直線コネクタ 463"/>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116495</xdr:rowOff>
    </xdr:from>
    <xdr:ext cx="469744" cy="259045"/>
    <xdr:sp macro="" textlink="">
      <xdr:nvSpPr>
        <xdr:cNvPr id="465" name="【市民会館】&#10;一人当たり面積平均値テキスト"/>
        <xdr:cNvSpPr txBox="1"/>
      </xdr:nvSpPr>
      <xdr:spPr>
        <a:xfrm>
          <a:off x="10515600" y="18118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138068</xdr:rowOff>
    </xdr:from>
    <xdr:to>
      <xdr:col>55</xdr:col>
      <xdr:colOff>50800</xdr:colOff>
      <xdr:row>106</xdr:row>
      <xdr:rowOff>68218</xdr:rowOff>
    </xdr:to>
    <xdr:sp macro="" textlink="">
      <xdr:nvSpPr>
        <xdr:cNvPr id="466" name="フローチャート: 判断 465"/>
        <xdr:cNvSpPr/>
      </xdr:nvSpPr>
      <xdr:spPr>
        <a:xfrm>
          <a:off x="104267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28666</xdr:rowOff>
    </xdr:from>
    <xdr:to>
      <xdr:col>50</xdr:col>
      <xdr:colOff>165100</xdr:colOff>
      <xdr:row>106</xdr:row>
      <xdr:rowOff>130266</xdr:rowOff>
    </xdr:to>
    <xdr:sp macro="" textlink="">
      <xdr:nvSpPr>
        <xdr:cNvPr id="467" name="フローチャート: 判断 466"/>
        <xdr:cNvSpPr/>
      </xdr:nvSpPr>
      <xdr:spPr>
        <a:xfrm>
          <a:off x="95885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35198</xdr:rowOff>
    </xdr:from>
    <xdr:to>
      <xdr:col>46</xdr:col>
      <xdr:colOff>38100</xdr:colOff>
      <xdr:row>106</xdr:row>
      <xdr:rowOff>136798</xdr:rowOff>
    </xdr:to>
    <xdr:sp macro="" textlink="">
      <xdr:nvSpPr>
        <xdr:cNvPr id="468" name="フローチャート: 判断 467"/>
        <xdr:cNvSpPr/>
      </xdr:nvSpPr>
      <xdr:spPr>
        <a:xfrm>
          <a:off x="86995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18869</xdr:rowOff>
    </xdr:from>
    <xdr:to>
      <xdr:col>41</xdr:col>
      <xdr:colOff>101600</xdr:colOff>
      <xdr:row>106</xdr:row>
      <xdr:rowOff>120469</xdr:rowOff>
    </xdr:to>
    <xdr:sp macro="" textlink="">
      <xdr:nvSpPr>
        <xdr:cNvPr id="469" name="フローチャート: 判断 468"/>
        <xdr:cNvSpPr/>
      </xdr:nvSpPr>
      <xdr:spPr>
        <a:xfrm>
          <a:off x="7810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59689</xdr:rowOff>
    </xdr:from>
    <xdr:to>
      <xdr:col>36</xdr:col>
      <xdr:colOff>165100</xdr:colOff>
      <xdr:row>105</xdr:row>
      <xdr:rowOff>161289</xdr:rowOff>
    </xdr:to>
    <xdr:sp macro="" textlink="">
      <xdr:nvSpPr>
        <xdr:cNvPr id="470" name="フローチャート: 判断 469"/>
        <xdr:cNvSpPr/>
      </xdr:nvSpPr>
      <xdr:spPr>
        <a:xfrm>
          <a:off x="6921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85816</xdr:rowOff>
    </xdr:from>
    <xdr:to>
      <xdr:col>55</xdr:col>
      <xdr:colOff>50800</xdr:colOff>
      <xdr:row>102</xdr:row>
      <xdr:rowOff>15966</xdr:rowOff>
    </xdr:to>
    <xdr:sp macro="" textlink="">
      <xdr:nvSpPr>
        <xdr:cNvPr id="476" name="楕円 475"/>
        <xdr:cNvSpPr/>
      </xdr:nvSpPr>
      <xdr:spPr>
        <a:xfrm>
          <a:off x="10426700" y="174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108693</xdr:rowOff>
    </xdr:from>
    <xdr:ext cx="469744" cy="259045"/>
    <xdr:sp macro="" textlink="">
      <xdr:nvSpPr>
        <xdr:cNvPr id="477" name="【市民会館】&#10;一人当たり面積該当値テキスト"/>
        <xdr:cNvSpPr txBox="1"/>
      </xdr:nvSpPr>
      <xdr:spPr>
        <a:xfrm>
          <a:off x="10515600" y="1725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108676</xdr:rowOff>
    </xdr:from>
    <xdr:to>
      <xdr:col>50</xdr:col>
      <xdr:colOff>165100</xdr:colOff>
      <xdr:row>102</xdr:row>
      <xdr:rowOff>38826</xdr:rowOff>
    </xdr:to>
    <xdr:sp macro="" textlink="">
      <xdr:nvSpPr>
        <xdr:cNvPr id="478" name="楕円 477"/>
        <xdr:cNvSpPr/>
      </xdr:nvSpPr>
      <xdr:spPr>
        <a:xfrm>
          <a:off x="9588500" y="174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136616</xdr:rowOff>
    </xdr:from>
    <xdr:to>
      <xdr:col>55</xdr:col>
      <xdr:colOff>0</xdr:colOff>
      <xdr:row>101</xdr:row>
      <xdr:rowOff>159476</xdr:rowOff>
    </xdr:to>
    <xdr:cxnSp macro="">
      <xdr:nvCxnSpPr>
        <xdr:cNvPr id="479" name="直線コネクタ 478"/>
        <xdr:cNvCxnSpPr/>
      </xdr:nvCxnSpPr>
      <xdr:spPr>
        <a:xfrm flipV="1">
          <a:off x="9639300" y="1745306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131536</xdr:rowOff>
    </xdr:from>
    <xdr:to>
      <xdr:col>46</xdr:col>
      <xdr:colOff>38100</xdr:colOff>
      <xdr:row>102</xdr:row>
      <xdr:rowOff>61686</xdr:rowOff>
    </xdr:to>
    <xdr:sp macro="" textlink="">
      <xdr:nvSpPr>
        <xdr:cNvPr id="480" name="楕円 479"/>
        <xdr:cNvSpPr/>
      </xdr:nvSpPr>
      <xdr:spPr>
        <a:xfrm>
          <a:off x="8699500" y="1744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159476</xdr:rowOff>
    </xdr:from>
    <xdr:to>
      <xdr:col>50</xdr:col>
      <xdr:colOff>114300</xdr:colOff>
      <xdr:row>102</xdr:row>
      <xdr:rowOff>10886</xdr:rowOff>
    </xdr:to>
    <xdr:cxnSp macro="">
      <xdr:nvCxnSpPr>
        <xdr:cNvPr id="481" name="直線コネクタ 480"/>
        <xdr:cNvCxnSpPr/>
      </xdr:nvCxnSpPr>
      <xdr:spPr>
        <a:xfrm flipV="1">
          <a:off x="8750300" y="1747592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162561</xdr:rowOff>
    </xdr:from>
    <xdr:to>
      <xdr:col>41</xdr:col>
      <xdr:colOff>101600</xdr:colOff>
      <xdr:row>103</xdr:row>
      <xdr:rowOff>92711</xdr:rowOff>
    </xdr:to>
    <xdr:sp macro="" textlink="">
      <xdr:nvSpPr>
        <xdr:cNvPr id="482" name="楕円 481"/>
        <xdr:cNvSpPr/>
      </xdr:nvSpPr>
      <xdr:spPr>
        <a:xfrm>
          <a:off x="7810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10886</xdr:rowOff>
    </xdr:from>
    <xdr:to>
      <xdr:col>45</xdr:col>
      <xdr:colOff>177800</xdr:colOff>
      <xdr:row>103</xdr:row>
      <xdr:rowOff>41911</xdr:rowOff>
    </xdr:to>
    <xdr:cxnSp macro="">
      <xdr:nvCxnSpPr>
        <xdr:cNvPr id="483" name="直線コネクタ 482"/>
        <xdr:cNvCxnSpPr/>
      </xdr:nvCxnSpPr>
      <xdr:spPr>
        <a:xfrm flipV="1">
          <a:off x="7861300" y="17498786"/>
          <a:ext cx="8890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17236</xdr:rowOff>
    </xdr:from>
    <xdr:to>
      <xdr:col>36</xdr:col>
      <xdr:colOff>165100</xdr:colOff>
      <xdr:row>103</xdr:row>
      <xdr:rowOff>118836</xdr:rowOff>
    </xdr:to>
    <xdr:sp macro="" textlink="">
      <xdr:nvSpPr>
        <xdr:cNvPr id="484" name="楕円 483"/>
        <xdr:cNvSpPr/>
      </xdr:nvSpPr>
      <xdr:spPr>
        <a:xfrm>
          <a:off x="6921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41911</xdr:rowOff>
    </xdr:from>
    <xdr:to>
      <xdr:col>41</xdr:col>
      <xdr:colOff>50800</xdr:colOff>
      <xdr:row>103</xdr:row>
      <xdr:rowOff>68036</xdr:rowOff>
    </xdr:to>
    <xdr:cxnSp macro="">
      <xdr:nvCxnSpPr>
        <xdr:cNvPr id="485" name="直線コネクタ 484"/>
        <xdr:cNvCxnSpPr/>
      </xdr:nvCxnSpPr>
      <xdr:spPr>
        <a:xfrm flipV="1">
          <a:off x="6972300" y="17701261"/>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121393</xdr:rowOff>
    </xdr:from>
    <xdr:ext cx="469744" cy="259045"/>
    <xdr:sp macro="" textlink="">
      <xdr:nvSpPr>
        <xdr:cNvPr id="486" name="n_1aveValue【市民会館】&#10;一人当たり面積"/>
        <xdr:cNvSpPr txBox="1"/>
      </xdr:nvSpPr>
      <xdr:spPr>
        <a:xfrm>
          <a:off x="9391727" y="1829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127925</xdr:rowOff>
    </xdr:from>
    <xdr:ext cx="469744" cy="259045"/>
    <xdr:sp macro="" textlink="">
      <xdr:nvSpPr>
        <xdr:cNvPr id="487" name="n_2aveValue【市民会館】&#10;一人当たり面積"/>
        <xdr:cNvSpPr txBox="1"/>
      </xdr:nvSpPr>
      <xdr:spPr>
        <a:xfrm>
          <a:off x="8515427" y="1830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111596</xdr:rowOff>
    </xdr:from>
    <xdr:ext cx="469744" cy="259045"/>
    <xdr:sp macro="" textlink="">
      <xdr:nvSpPr>
        <xdr:cNvPr id="488" name="n_3aveValue【市民会館】&#10;一人当たり面積"/>
        <xdr:cNvSpPr txBox="1"/>
      </xdr:nvSpPr>
      <xdr:spPr>
        <a:xfrm>
          <a:off x="7626427" y="1828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152416</xdr:rowOff>
    </xdr:from>
    <xdr:ext cx="469744" cy="259045"/>
    <xdr:sp macro="" textlink="">
      <xdr:nvSpPr>
        <xdr:cNvPr id="489" name="n_4aveValue【市民会館】&#10;一人当たり面積"/>
        <xdr:cNvSpPr txBox="1"/>
      </xdr:nvSpPr>
      <xdr:spPr>
        <a:xfrm>
          <a:off x="6737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55353</xdr:rowOff>
    </xdr:from>
    <xdr:ext cx="469744" cy="259045"/>
    <xdr:sp macro="" textlink="">
      <xdr:nvSpPr>
        <xdr:cNvPr id="490" name="n_1mainValue【市民会館】&#10;一人当たり面積"/>
        <xdr:cNvSpPr txBox="1"/>
      </xdr:nvSpPr>
      <xdr:spPr>
        <a:xfrm>
          <a:off x="9391727" y="1720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78213</xdr:rowOff>
    </xdr:from>
    <xdr:ext cx="469744" cy="259045"/>
    <xdr:sp macro="" textlink="">
      <xdr:nvSpPr>
        <xdr:cNvPr id="491" name="n_2mainValue【市民会館】&#10;一人当たり面積"/>
        <xdr:cNvSpPr txBox="1"/>
      </xdr:nvSpPr>
      <xdr:spPr>
        <a:xfrm>
          <a:off x="8515427" y="1722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109238</xdr:rowOff>
    </xdr:from>
    <xdr:ext cx="469744" cy="259045"/>
    <xdr:sp macro="" textlink="">
      <xdr:nvSpPr>
        <xdr:cNvPr id="492" name="n_3mainValue【市民会館】&#10;一人当たり面積"/>
        <xdr:cNvSpPr txBox="1"/>
      </xdr:nvSpPr>
      <xdr:spPr>
        <a:xfrm>
          <a:off x="762642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135363</xdr:rowOff>
    </xdr:from>
    <xdr:ext cx="469744" cy="259045"/>
    <xdr:sp macro="" textlink="">
      <xdr:nvSpPr>
        <xdr:cNvPr id="493" name="n_4mainValue【市民会館】&#10;一人当たり面積"/>
        <xdr:cNvSpPr txBox="1"/>
      </xdr:nvSpPr>
      <xdr:spPr>
        <a:xfrm>
          <a:off x="6737427" y="1745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53340</xdr:rowOff>
    </xdr:from>
    <xdr:to>
      <xdr:col>85</xdr:col>
      <xdr:colOff>126364</xdr:colOff>
      <xdr:row>42</xdr:row>
      <xdr:rowOff>25581</xdr:rowOff>
    </xdr:to>
    <xdr:cxnSp macro="">
      <xdr:nvCxnSpPr>
        <xdr:cNvPr id="519" name="直線コネクタ 518"/>
        <xdr:cNvCxnSpPr/>
      </xdr:nvCxnSpPr>
      <xdr:spPr>
        <a:xfrm flipV="1">
          <a:off x="16318864" y="5711190"/>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405111" cy="259045"/>
    <xdr:sp macro="" textlink="">
      <xdr:nvSpPr>
        <xdr:cNvPr id="520" name="【一般廃棄物処理施設】&#10;有形固定資産減価償却率最小値テキスト"/>
        <xdr:cNvSpPr txBox="1"/>
      </xdr:nvSpPr>
      <xdr:spPr>
        <a:xfrm>
          <a:off x="16357600" y="723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521" name="直線コネクタ 520"/>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17</xdr:rowOff>
    </xdr:from>
    <xdr:ext cx="340478" cy="259045"/>
    <xdr:sp macro="" textlink="">
      <xdr:nvSpPr>
        <xdr:cNvPr id="522" name="【一般廃棄物処理施設】&#10;有形固定資産減価償却率最大値テキスト"/>
        <xdr:cNvSpPr txBox="1"/>
      </xdr:nvSpPr>
      <xdr:spPr>
        <a:xfrm>
          <a:off x="16357600" y="548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53340</xdr:rowOff>
    </xdr:from>
    <xdr:to>
      <xdr:col>86</xdr:col>
      <xdr:colOff>25400</xdr:colOff>
      <xdr:row>33</xdr:row>
      <xdr:rowOff>53340</xdr:rowOff>
    </xdr:to>
    <xdr:cxnSp macro="">
      <xdr:nvCxnSpPr>
        <xdr:cNvPr id="523" name="直線コネクタ 522"/>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101799</xdr:rowOff>
    </xdr:from>
    <xdr:ext cx="405111" cy="259045"/>
    <xdr:sp macro="" textlink="">
      <xdr:nvSpPr>
        <xdr:cNvPr id="524" name="【一般廃棄物処理施設】&#10;有形固定資産減価償却率平均値テキスト"/>
        <xdr:cNvSpPr txBox="1"/>
      </xdr:nvSpPr>
      <xdr:spPr>
        <a:xfrm>
          <a:off x="16357600" y="661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123372</xdr:rowOff>
    </xdr:from>
    <xdr:to>
      <xdr:col>85</xdr:col>
      <xdr:colOff>177800</xdr:colOff>
      <xdr:row>39</xdr:row>
      <xdr:rowOff>53522</xdr:rowOff>
    </xdr:to>
    <xdr:sp macro="" textlink="">
      <xdr:nvSpPr>
        <xdr:cNvPr id="525" name="フローチャート: 判断 524"/>
        <xdr:cNvSpPr/>
      </xdr:nvSpPr>
      <xdr:spPr>
        <a:xfrm>
          <a:off x="162687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92347</xdr:rowOff>
    </xdr:from>
    <xdr:to>
      <xdr:col>81</xdr:col>
      <xdr:colOff>101600</xdr:colOff>
      <xdr:row>39</xdr:row>
      <xdr:rowOff>22497</xdr:rowOff>
    </xdr:to>
    <xdr:sp macro="" textlink="">
      <xdr:nvSpPr>
        <xdr:cNvPr id="526" name="フローチャート: 判断 525"/>
        <xdr:cNvSpPr/>
      </xdr:nvSpPr>
      <xdr:spPr>
        <a:xfrm>
          <a:off x="15430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527" name="フローチャート: 判断 526"/>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131536</xdr:rowOff>
    </xdr:from>
    <xdr:to>
      <xdr:col>72</xdr:col>
      <xdr:colOff>38100</xdr:colOff>
      <xdr:row>38</xdr:row>
      <xdr:rowOff>61686</xdr:rowOff>
    </xdr:to>
    <xdr:sp macro="" textlink="">
      <xdr:nvSpPr>
        <xdr:cNvPr id="528" name="フローチャート: 判断 527"/>
        <xdr:cNvSpPr/>
      </xdr:nvSpPr>
      <xdr:spPr>
        <a:xfrm>
          <a:off x="13652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72753</xdr:rowOff>
    </xdr:from>
    <xdr:to>
      <xdr:col>67</xdr:col>
      <xdr:colOff>101600</xdr:colOff>
      <xdr:row>39</xdr:row>
      <xdr:rowOff>2903</xdr:rowOff>
    </xdr:to>
    <xdr:sp macro="" textlink="">
      <xdr:nvSpPr>
        <xdr:cNvPr id="529" name="フローチャート: 判断 528"/>
        <xdr:cNvSpPr/>
      </xdr:nvSpPr>
      <xdr:spPr>
        <a:xfrm>
          <a:off x="12763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15603</xdr:rowOff>
    </xdr:from>
    <xdr:to>
      <xdr:col>85</xdr:col>
      <xdr:colOff>177800</xdr:colOff>
      <xdr:row>38</xdr:row>
      <xdr:rowOff>117203</xdr:rowOff>
    </xdr:to>
    <xdr:sp macro="" textlink="">
      <xdr:nvSpPr>
        <xdr:cNvPr id="535" name="楕円 534"/>
        <xdr:cNvSpPr/>
      </xdr:nvSpPr>
      <xdr:spPr>
        <a:xfrm>
          <a:off x="162687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38480</xdr:rowOff>
    </xdr:from>
    <xdr:ext cx="405111" cy="259045"/>
    <xdr:sp macro="" textlink="">
      <xdr:nvSpPr>
        <xdr:cNvPr id="536" name="【一般廃棄物処理施設】&#10;有形固定資産減価償却率該当値テキスト"/>
        <xdr:cNvSpPr txBox="1"/>
      </xdr:nvSpPr>
      <xdr:spPr>
        <a:xfrm>
          <a:off x="16357600" y="6382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4173</xdr:rowOff>
    </xdr:from>
    <xdr:to>
      <xdr:col>81</xdr:col>
      <xdr:colOff>101600</xdr:colOff>
      <xdr:row>38</xdr:row>
      <xdr:rowOff>105773</xdr:rowOff>
    </xdr:to>
    <xdr:sp macro="" textlink="">
      <xdr:nvSpPr>
        <xdr:cNvPr id="537" name="楕円 536"/>
        <xdr:cNvSpPr/>
      </xdr:nvSpPr>
      <xdr:spPr>
        <a:xfrm>
          <a:off x="154305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54973</xdr:rowOff>
    </xdr:from>
    <xdr:to>
      <xdr:col>85</xdr:col>
      <xdr:colOff>127000</xdr:colOff>
      <xdr:row>38</xdr:row>
      <xdr:rowOff>66403</xdr:rowOff>
    </xdr:to>
    <xdr:cxnSp macro="">
      <xdr:nvCxnSpPr>
        <xdr:cNvPr id="538" name="直線コネクタ 537"/>
        <xdr:cNvCxnSpPr/>
      </xdr:nvCxnSpPr>
      <xdr:spPr>
        <a:xfrm>
          <a:off x="15481300" y="657007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4173</xdr:rowOff>
    </xdr:from>
    <xdr:to>
      <xdr:col>76</xdr:col>
      <xdr:colOff>165100</xdr:colOff>
      <xdr:row>38</xdr:row>
      <xdr:rowOff>105773</xdr:rowOff>
    </xdr:to>
    <xdr:sp macro="" textlink="">
      <xdr:nvSpPr>
        <xdr:cNvPr id="539" name="楕円 538"/>
        <xdr:cNvSpPr/>
      </xdr:nvSpPr>
      <xdr:spPr>
        <a:xfrm>
          <a:off x="145415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54973</xdr:rowOff>
    </xdr:from>
    <xdr:to>
      <xdr:col>81</xdr:col>
      <xdr:colOff>50800</xdr:colOff>
      <xdr:row>38</xdr:row>
      <xdr:rowOff>54973</xdr:rowOff>
    </xdr:to>
    <xdr:cxnSp macro="">
      <xdr:nvCxnSpPr>
        <xdr:cNvPr id="540" name="直線コネクタ 539"/>
        <xdr:cNvCxnSpPr/>
      </xdr:nvCxnSpPr>
      <xdr:spPr>
        <a:xfrm>
          <a:off x="14592300" y="65700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61323</xdr:rowOff>
    </xdr:from>
    <xdr:to>
      <xdr:col>72</xdr:col>
      <xdr:colOff>38100</xdr:colOff>
      <xdr:row>37</xdr:row>
      <xdr:rowOff>162923</xdr:rowOff>
    </xdr:to>
    <xdr:sp macro="" textlink="">
      <xdr:nvSpPr>
        <xdr:cNvPr id="541" name="楕円 540"/>
        <xdr:cNvSpPr/>
      </xdr:nvSpPr>
      <xdr:spPr>
        <a:xfrm>
          <a:off x="136525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112123</xdr:rowOff>
    </xdr:from>
    <xdr:to>
      <xdr:col>76</xdr:col>
      <xdr:colOff>114300</xdr:colOff>
      <xdr:row>38</xdr:row>
      <xdr:rowOff>54973</xdr:rowOff>
    </xdr:to>
    <xdr:cxnSp macro="">
      <xdr:nvCxnSpPr>
        <xdr:cNvPr id="542" name="直線コネクタ 541"/>
        <xdr:cNvCxnSpPr/>
      </xdr:nvCxnSpPr>
      <xdr:spPr>
        <a:xfrm>
          <a:off x="13703300" y="645577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56424</xdr:rowOff>
    </xdr:from>
    <xdr:to>
      <xdr:col>67</xdr:col>
      <xdr:colOff>101600</xdr:colOff>
      <xdr:row>37</xdr:row>
      <xdr:rowOff>158024</xdr:rowOff>
    </xdr:to>
    <xdr:sp macro="" textlink="">
      <xdr:nvSpPr>
        <xdr:cNvPr id="543" name="楕円 542"/>
        <xdr:cNvSpPr/>
      </xdr:nvSpPr>
      <xdr:spPr>
        <a:xfrm>
          <a:off x="12763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107224</xdr:rowOff>
    </xdr:from>
    <xdr:to>
      <xdr:col>71</xdr:col>
      <xdr:colOff>177800</xdr:colOff>
      <xdr:row>37</xdr:row>
      <xdr:rowOff>112123</xdr:rowOff>
    </xdr:to>
    <xdr:cxnSp macro="">
      <xdr:nvCxnSpPr>
        <xdr:cNvPr id="544" name="直線コネクタ 543"/>
        <xdr:cNvCxnSpPr/>
      </xdr:nvCxnSpPr>
      <xdr:spPr>
        <a:xfrm>
          <a:off x="12814300" y="645087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13624</xdr:rowOff>
    </xdr:from>
    <xdr:ext cx="405111" cy="259045"/>
    <xdr:sp macro="" textlink="">
      <xdr:nvSpPr>
        <xdr:cNvPr id="545" name="n_1aveValue【一般廃棄物処理施設】&#10;有形固定資産減価償却率"/>
        <xdr:cNvSpPr txBox="1"/>
      </xdr:nvSpPr>
      <xdr:spPr>
        <a:xfrm>
          <a:off x="152660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546" name="n_2aveValue【一般廃棄物処理施設】&#10;有形固定資産減価償却率"/>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52812</xdr:rowOff>
    </xdr:from>
    <xdr:ext cx="405111" cy="259045"/>
    <xdr:sp macro="" textlink="">
      <xdr:nvSpPr>
        <xdr:cNvPr id="547" name="n_3aveValue【一般廃棄物処理施設】&#10;有形固定資産減価償却率"/>
        <xdr:cNvSpPr txBox="1"/>
      </xdr:nvSpPr>
      <xdr:spPr>
        <a:xfrm>
          <a:off x="13500744"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165480</xdr:rowOff>
    </xdr:from>
    <xdr:ext cx="405111" cy="259045"/>
    <xdr:sp macro="" textlink="">
      <xdr:nvSpPr>
        <xdr:cNvPr id="548" name="n_4aveValue【一般廃棄物処理施設】&#10;有形固定資産減価償却率"/>
        <xdr:cNvSpPr txBox="1"/>
      </xdr:nvSpPr>
      <xdr:spPr>
        <a:xfrm>
          <a:off x="12611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122300</xdr:rowOff>
    </xdr:from>
    <xdr:ext cx="405111" cy="259045"/>
    <xdr:sp macro="" textlink="">
      <xdr:nvSpPr>
        <xdr:cNvPr id="549" name="n_1mainValue【一般廃棄物処理施設】&#10;有形固定資産減価償却率"/>
        <xdr:cNvSpPr txBox="1"/>
      </xdr:nvSpPr>
      <xdr:spPr>
        <a:xfrm>
          <a:off x="152660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96900</xdr:rowOff>
    </xdr:from>
    <xdr:ext cx="405111" cy="259045"/>
    <xdr:sp macro="" textlink="">
      <xdr:nvSpPr>
        <xdr:cNvPr id="550" name="n_2mainValue【一般廃棄物処理施設】&#10;有形固定資産減価償却率"/>
        <xdr:cNvSpPr txBox="1"/>
      </xdr:nvSpPr>
      <xdr:spPr>
        <a:xfrm>
          <a:off x="14389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8000</xdr:rowOff>
    </xdr:from>
    <xdr:ext cx="405111" cy="259045"/>
    <xdr:sp macro="" textlink="">
      <xdr:nvSpPr>
        <xdr:cNvPr id="551" name="n_3mainValue【一般廃棄物処理施設】&#10;有形固定資産減価償却率"/>
        <xdr:cNvSpPr txBox="1"/>
      </xdr:nvSpPr>
      <xdr:spPr>
        <a:xfrm>
          <a:off x="13500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3101</xdr:rowOff>
    </xdr:from>
    <xdr:ext cx="405111" cy="259045"/>
    <xdr:sp macro="" textlink="">
      <xdr:nvSpPr>
        <xdr:cNvPr id="552" name="n_4mainValue【一般廃棄物処理施設】&#10;有形固定資産減価償却率"/>
        <xdr:cNvSpPr txBox="1"/>
      </xdr:nvSpPr>
      <xdr:spPr>
        <a:xfrm>
          <a:off x="126117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36748</xdr:rowOff>
    </xdr:from>
    <xdr:to>
      <xdr:col>116</xdr:col>
      <xdr:colOff>62864</xdr:colOff>
      <xdr:row>41</xdr:row>
      <xdr:rowOff>58977</xdr:rowOff>
    </xdr:to>
    <xdr:cxnSp macro="">
      <xdr:nvCxnSpPr>
        <xdr:cNvPr id="574" name="直線コネクタ 573"/>
        <xdr:cNvCxnSpPr/>
      </xdr:nvCxnSpPr>
      <xdr:spPr>
        <a:xfrm flipV="1">
          <a:off x="22160864" y="6037498"/>
          <a:ext cx="0" cy="1050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62804</xdr:rowOff>
    </xdr:from>
    <xdr:ext cx="534377" cy="259045"/>
    <xdr:sp macro="" textlink="">
      <xdr:nvSpPr>
        <xdr:cNvPr id="575" name="【一般廃棄物処理施設】&#10;一人当たり有形固定資産（償却資産）額最小値テキスト"/>
        <xdr:cNvSpPr txBox="1"/>
      </xdr:nvSpPr>
      <xdr:spPr>
        <a:xfrm>
          <a:off x="22199600" y="709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58977</xdr:rowOff>
    </xdr:from>
    <xdr:to>
      <xdr:col>116</xdr:col>
      <xdr:colOff>152400</xdr:colOff>
      <xdr:row>41</xdr:row>
      <xdr:rowOff>58977</xdr:rowOff>
    </xdr:to>
    <xdr:cxnSp macro="">
      <xdr:nvCxnSpPr>
        <xdr:cNvPr id="576" name="直線コネクタ 575"/>
        <xdr:cNvCxnSpPr/>
      </xdr:nvCxnSpPr>
      <xdr:spPr>
        <a:xfrm>
          <a:off x="22072600" y="7088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154875</xdr:rowOff>
    </xdr:from>
    <xdr:ext cx="599010" cy="259045"/>
    <xdr:sp macro="" textlink="">
      <xdr:nvSpPr>
        <xdr:cNvPr id="577" name="【一般廃棄物処理施設】&#10;一人当たり有形固定資産（償却資産）額最大値テキスト"/>
        <xdr:cNvSpPr txBox="1"/>
      </xdr:nvSpPr>
      <xdr:spPr>
        <a:xfrm>
          <a:off x="22199600" y="58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36748</xdr:rowOff>
    </xdr:from>
    <xdr:to>
      <xdr:col>116</xdr:col>
      <xdr:colOff>152400</xdr:colOff>
      <xdr:row>35</xdr:row>
      <xdr:rowOff>36748</xdr:rowOff>
    </xdr:to>
    <xdr:cxnSp macro="">
      <xdr:nvCxnSpPr>
        <xdr:cNvPr id="578" name="直線コネクタ 577"/>
        <xdr:cNvCxnSpPr/>
      </xdr:nvCxnSpPr>
      <xdr:spPr>
        <a:xfrm>
          <a:off x="22072600" y="603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161878</xdr:rowOff>
    </xdr:from>
    <xdr:ext cx="599010" cy="259045"/>
    <xdr:sp macro="" textlink="">
      <xdr:nvSpPr>
        <xdr:cNvPr id="579" name="【一般廃棄物処理施設】&#10;一人当たり有形固定資産（償却資産）額平均値テキスト"/>
        <xdr:cNvSpPr txBox="1"/>
      </xdr:nvSpPr>
      <xdr:spPr>
        <a:xfrm>
          <a:off x="22199600" y="6505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139001</xdr:rowOff>
    </xdr:from>
    <xdr:to>
      <xdr:col>116</xdr:col>
      <xdr:colOff>114300</xdr:colOff>
      <xdr:row>39</xdr:row>
      <xdr:rowOff>69151</xdr:rowOff>
    </xdr:to>
    <xdr:sp macro="" textlink="">
      <xdr:nvSpPr>
        <xdr:cNvPr id="580" name="フローチャート: 判断 579"/>
        <xdr:cNvSpPr/>
      </xdr:nvSpPr>
      <xdr:spPr>
        <a:xfrm>
          <a:off x="22110700" y="665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159803</xdr:rowOff>
    </xdr:from>
    <xdr:to>
      <xdr:col>112</xdr:col>
      <xdr:colOff>38100</xdr:colOff>
      <xdr:row>39</xdr:row>
      <xdr:rowOff>89953</xdr:rowOff>
    </xdr:to>
    <xdr:sp macro="" textlink="">
      <xdr:nvSpPr>
        <xdr:cNvPr id="581" name="フローチャート: 判断 580"/>
        <xdr:cNvSpPr/>
      </xdr:nvSpPr>
      <xdr:spPr>
        <a:xfrm>
          <a:off x="21272500" y="667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58812</xdr:rowOff>
    </xdr:from>
    <xdr:to>
      <xdr:col>107</xdr:col>
      <xdr:colOff>101600</xdr:colOff>
      <xdr:row>39</xdr:row>
      <xdr:rowOff>160412</xdr:rowOff>
    </xdr:to>
    <xdr:sp macro="" textlink="">
      <xdr:nvSpPr>
        <xdr:cNvPr id="582" name="フローチャート: 判断 581"/>
        <xdr:cNvSpPr/>
      </xdr:nvSpPr>
      <xdr:spPr>
        <a:xfrm>
          <a:off x="20383500" y="67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68249</xdr:rowOff>
    </xdr:from>
    <xdr:to>
      <xdr:col>102</xdr:col>
      <xdr:colOff>165100</xdr:colOff>
      <xdr:row>39</xdr:row>
      <xdr:rowOff>169849</xdr:rowOff>
    </xdr:to>
    <xdr:sp macro="" textlink="">
      <xdr:nvSpPr>
        <xdr:cNvPr id="583" name="フローチャート: 判断 582"/>
        <xdr:cNvSpPr/>
      </xdr:nvSpPr>
      <xdr:spPr>
        <a:xfrm>
          <a:off x="19494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5110</xdr:rowOff>
    </xdr:from>
    <xdr:to>
      <xdr:col>98</xdr:col>
      <xdr:colOff>38100</xdr:colOff>
      <xdr:row>40</xdr:row>
      <xdr:rowOff>106710</xdr:rowOff>
    </xdr:to>
    <xdr:sp macro="" textlink="">
      <xdr:nvSpPr>
        <xdr:cNvPr id="584" name="フローチャート: 判断 583"/>
        <xdr:cNvSpPr/>
      </xdr:nvSpPr>
      <xdr:spPr>
        <a:xfrm>
          <a:off x="18605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139902</xdr:rowOff>
    </xdr:from>
    <xdr:to>
      <xdr:col>116</xdr:col>
      <xdr:colOff>114300</xdr:colOff>
      <xdr:row>40</xdr:row>
      <xdr:rowOff>70052</xdr:rowOff>
    </xdr:to>
    <xdr:sp macro="" textlink="">
      <xdr:nvSpPr>
        <xdr:cNvPr id="590" name="楕円 589"/>
        <xdr:cNvSpPr/>
      </xdr:nvSpPr>
      <xdr:spPr>
        <a:xfrm>
          <a:off x="22110700" y="68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118329</xdr:rowOff>
    </xdr:from>
    <xdr:ext cx="534377" cy="259045"/>
    <xdr:sp macro="" textlink="">
      <xdr:nvSpPr>
        <xdr:cNvPr id="591" name="【一般廃棄物処理施設】&#10;一人当たり有形固定資産（償却資産）額該当値テキスト"/>
        <xdr:cNvSpPr txBox="1"/>
      </xdr:nvSpPr>
      <xdr:spPr>
        <a:xfrm>
          <a:off x="22199600" y="680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159524</xdr:rowOff>
    </xdr:from>
    <xdr:to>
      <xdr:col>112</xdr:col>
      <xdr:colOff>38100</xdr:colOff>
      <xdr:row>40</xdr:row>
      <xdr:rowOff>89674</xdr:rowOff>
    </xdr:to>
    <xdr:sp macro="" textlink="">
      <xdr:nvSpPr>
        <xdr:cNvPr id="592" name="楕円 591"/>
        <xdr:cNvSpPr/>
      </xdr:nvSpPr>
      <xdr:spPr>
        <a:xfrm>
          <a:off x="21272500" y="684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19252</xdr:rowOff>
    </xdr:from>
    <xdr:to>
      <xdr:col>116</xdr:col>
      <xdr:colOff>63500</xdr:colOff>
      <xdr:row>40</xdr:row>
      <xdr:rowOff>38874</xdr:rowOff>
    </xdr:to>
    <xdr:cxnSp macro="">
      <xdr:nvCxnSpPr>
        <xdr:cNvPr id="593" name="直線コネクタ 592"/>
        <xdr:cNvCxnSpPr/>
      </xdr:nvCxnSpPr>
      <xdr:spPr>
        <a:xfrm flipV="1">
          <a:off x="21323300" y="6877252"/>
          <a:ext cx="8382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164709</xdr:rowOff>
    </xdr:from>
    <xdr:to>
      <xdr:col>107</xdr:col>
      <xdr:colOff>101600</xdr:colOff>
      <xdr:row>40</xdr:row>
      <xdr:rowOff>94859</xdr:rowOff>
    </xdr:to>
    <xdr:sp macro="" textlink="">
      <xdr:nvSpPr>
        <xdr:cNvPr id="594" name="楕円 593"/>
        <xdr:cNvSpPr/>
      </xdr:nvSpPr>
      <xdr:spPr>
        <a:xfrm>
          <a:off x="20383500" y="68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38874</xdr:rowOff>
    </xdr:from>
    <xdr:to>
      <xdr:col>111</xdr:col>
      <xdr:colOff>177800</xdr:colOff>
      <xdr:row>40</xdr:row>
      <xdr:rowOff>44059</xdr:rowOff>
    </xdr:to>
    <xdr:cxnSp macro="">
      <xdr:nvCxnSpPr>
        <xdr:cNvPr id="595" name="直線コネクタ 594"/>
        <xdr:cNvCxnSpPr/>
      </xdr:nvCxnSpPr>
      <xdr:spPr>
        <a:xfrm flipV="1">
          <a:off x="20434300" y="6896874"/>
          <a:ext cx="889000" cy="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169020</xdr:rowOff>
    </xdr:from>
    <xdr:to>
      <xdr:col>102</xdr:col>
      <xdr:colOff>165100</xdr:colOff>
      <xdr:row>40</xdr:row>
      <xdr:rowOff>99170</xdr:rowOff>
    </xdr:to>
    <xdr:sp macro="" textlink="">
      <xdr:nvSpPr>
        <xdr:cNvPr id="596" name="楕円 595"/>
        <xdr:cNvSpPr/>
      </xdr:nvSpPr>
      <xdr:spPr>
        <a:xfrm>
          <a:off x="19494500" y="685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44059</xdr:rowOff>
    </xdr:from>
    <xdr:to>
      <xdr:col>107</xdr:col>
      <xdr:colOff>50800</xdr:colOff>
      <xdr:row>40</xdr:row>
      <xdr:rowOff>48370</xdr:rowOff>
    </xdr:to>
    <xdr:cxnSp macro="">
      <xdr:nvCxnSpPr>
        <xdr:cNvPr id="597" name="直線コネクタ 596"/>
        <xdr:cNvCxnSpPr/>
      </xdr:nvCxnSpPr>
      <xdr:spPr>
        <a:xfrm flipV="1">
          <a:off x="19545300" y="6902059"/>
          <a:ext cx="8890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27942</xdr:rowOff>
    </xdr:from>
    <xdr:to>
      <xdr:col>98</xdr:col>
      <xdr:colOff>38100</xdr:colOff>
      <xdr:row>40</xdr:row>
      <xdr:rowOff>129542</xdr:rowOff>
    </xdr:to>
    <xdr:sp macro="" textlink="">
      <xdr:nvSpPr>
        <xdr:cNvPr id="598" name="楕円 597"/>
        <xdr:cNvSpPr/>
      </xdr:nvSpPr>
      <xdr:spPr>
        <a:xfrm>
          <a:off x="18605500" y="688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48370</xdr:rowOff>
    </xdr:from>
    <xdr:to>
      <xdr:col>102</xdr:col>
      <xdr:colOff>114300</xdr:colOff>
      <xdr:row>40</xdr:row>
      <xdr:rowOff>78742</xdr:rowOff>
    </xdr:to>
    <xdr:cxnSp macro="">
      <xdr:nvCxnSpPr>
        <xdr:cNvPr id="599" name="直線コネクタ 598"/>
        <xdr:cNvCxnSpPr/>
      </xdr:nvCxnSpPr>
      <xdr:spPr>
        <a:xfrm flipV="1">
          <a:off x="18656300" y="6906370"/>
          <a:ext cx="889000" cy="3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106480</xdr:rowOff>
    </xdr:from>
    <xdr:ext cx="534377" cy="259045"/>
    <xdr:sp macro="" textlink="">
      <xdr:nvSpPr>
        <xdr:cNvPr id="600" name="n_1aveValue【一般廃棄物処理施設】&#10;一人当たり有形固定資産（償却資産）額"/>
        <xdr:cNvSpPr txBox="1"/>
      </xdr:nvSpPr>
      <xdr:spPr>
        <a:xfrm>
          <a:off x="21043411" y="645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5489</xdr:rowOff>
    </xdr:from>
    <xdr:ext cx="534377" cy="259045"/>
    <xdr:sp macro="" textlink="">
      <xdr:nvSpPr>
        <xdr:cNvPr id="601" name="n_2aveValue【一般廃棄物処理施設】&#10;一人当たり有形固定資産（償却資産）額"/>
        <xdr:cNvSpPr txBox="1"/>
      </xdr:nvSpPr>
      <xdr:spPr>
        <a:xfrm>
          <a:off x="20167111" y="652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14926</xdr:rowOff>
    </xdr:from>
    <xdr:ext cx="534377" cy="259045"/>
    <xdr:sp macro="" textlink="">
      <xdr:nvSpPr>
        <xdr:cNvPr id="602" name="n_3aveValue【一般廃棄物処理施設】&#10;一人当たり有形固定資産（償却資産）額"/>
        <xdr:cNvSpPr txBox="1"/>
      </xdr:nvSpPr>
      <xdr:spPr>
        <a:xfrm>
          <a:off x="19278111" y="65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123237</xdr:rowOff>
    </xdr:from>
    <xdr:ext cx="534377" cy="259045"/>
    <xdr:sp macro="" textlink="">
      <xdr:nvSpPr>
        <xdr:cNvPr id="603" name="n_4aveValue【一般廃棄物処理施設】&#10;一人当たり有形固定資産（償却資産）額"/>
        <xdr:cNvSpPr txBox="1"/>
      </xdr:nvSpPr>
      <xdr:spPr>
        <a:xfrm>
          <a:off x="18389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80801</xdr:rowOff>
    </xdr:from>
    <xdr:ext cx="534377" cy="259045"/>
    <xdr:sp macro="" textlink="">
      <xdr:nvSpPr>
        <xdr:cNvPr id="604" name="n_1mainValue【一般廃棄物処理施設】&#10;一人当たり有形固定資産（償却資産）額"/>
        <xdr:cNvSpPr txBox="1"/>
      </xdr:nvSpPr>
      <xdr:spPr>
        <a:xfrm>
          <a:off x="21043411" y="693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85986</xdr:rowOff>
    </xdr:from>
    <xdr:ext cx="534377" cy="259045"/>
    <xdr:sp macro="" textlink="">
      <xdr:nvSpPr>
        <xdr:cNvPr id="605" name="n_2mainValue【一般廃棄物処理施設】&#10;一人当たり有形固定資産（償却資産）額"/>
        <xdr:cNvSpPr txBox="1"/>
      </xdr:nvSpPr>
      <xdr:spPr>
        <a:xfrm>
          <a:off x="20167111" y="694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90297</xdr:rowOff>
    </xdr:from>
    <xdr:ext cx="534377" cy="259045"/>
    <xdr:sp macro="" textlink="">
      <xdr:nvSpPr>
        <xdr:cNvPr id="606" name="n_3mainValue【一般廃棄物処理施設】&#10;一人当たり有形固定資産（償却資産）額"/>
        <xdr:cNvSpPr txBox="1"/>
      </xdr:nvSpPr>
      <xdr:spPr>
        <a:xfrm>
          <a:off x="19278111" y="694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120669</xdr:rowOff>
    </xdr:from>
    <xdr:ext cx="534377" cy="259045"/>
    <xdr:sp macro="" textlink="">
      <xdr:nvSpPr>
        <xdr:cNvPr id="607" name="n_4mainValue【一般廃棄物処理施設】&#10;一人当たり有形固定資産（償却資産）額"/>
        <xdr:cNvSpPr txBox="1"/>
      </xdr:nvSpPr>
      <xdr:spPr>
        <a:xfrm>
          <a:off x="18389111" y="697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0" name="テキスト ボックス 61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0" name="テキスト ボックス 62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109401</xdr:rowOff>
    </xdr:from>
    <xdr:to>
      <xdr:col>85</xdr:col>
      <xdr:colOff>126364</xdr:colOff>
      <xdr:row>64</xdr:row>
      <xdr:rowOff>42454</xdr:rowOff>
    </xdr:to>
    <xdr:cxnSp macro="">
      <xdr:nvCxnSpPr>
        <xdr:cNvPr id="633" name="直線コネクタ 632"/>
        <xdr:cNvCxnSpPr/>
      </xdr:nvCxnSpPr>
      <xdr:spPr>
        <a:xfrm flipV="1">
          <a:off x="16318864" y="953915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634" name="【保健センター・保健所】&#10;有形固定資産減価償却率最小値テキスト"/>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635" name="直線コネクタ 634"/>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56078</xdr:rowOff>
    </xdr:from>
    <xdr:ext cx="340478" cy="259045"/>
    <xdr:sp macro="" textlink="">
      <xdr:nvSpPr>
        <xdr:cNvPr id="636" name="【保健センター・保健所】&#10;有形固定資産減価償却率最大値テキスト"/>
        <xdr:cNvSpPr txBox="1"/>
      </xdr:nvSpPr>
      <xdr:spPr>
        <a:xfrm>
          <a:off x="16357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109401</xdr:rowOff>
    </xdr:from>
    <xdr:to>
      <xdr:col>86</xdr:col>
      <xdr:colOff>25400</xdr:colOff>
      <xdr:row>55</xdr:row>
      <xdr:rowOff>109401</xdr:rowOff>
    </xdr:to>
    <xdr:cxnSp macro="">
      <xdr:nvCxnSpPr>
        <xdr:cNvPr id="637" name="直線コネクタ 636"/>
        <xdr:cNvCxnSpPr/>
      </xdr:nvCxnSpPr>
      <xdr:spPr>
        <a:xfrm>
          <a:off x="16230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40294</xdr:rowOff>
    </xdr:from>
    <xdr:ext cx="405111" cy="259045"/>
    <xdr:sp macro="" textlink="">
      <xdr:nvSpPr>
        <xdr:cNvPr id="638" name="【保健センター・保健所】&#10;有形固定資産減価償却率平均値テキスト"/>
        <xdr:cNvSpPr txBox="1"/>
      </xdr:nvSpPr>
      <xdr:spPr>
        <a:xfrm>
          <a:off x="16357600" y="10155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61867</xdr:rowOff>
    </xdr:from>
    <xdr:to>
      <xdr:col>85</xdr:col>
      <xdr:colOff>177800</xdr:colOff>
      <xdr:row>59</xdr:row>
      <xdr:rowOff>163467</xdr:rowOff>
    </xdr:to>
    <xdr:sp macro="" textlink="">
      <xdr:nvSpPr>
        <xdr:cNvPr id="639" name="フローチャート: 判断 638"/>
        <xdr:cNvSpPr/>
      </xdr:nvSpPr>
      <xdr:spPr>
        <a:xfrm>
          <a:off x="162687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97790</xdr:rowOff>
    </xdr:from>
    <xdr:to>
      <xdr:col>81</xdr:col>
      <xdr:colOff>101600</xdr:colOff>
      <xdr:row>60</xdr:row>
      <xdr:rowOff>27940</xdr:rowOff>
    </xdr:to>
    <xdr:sp macro="" textlink="">
      <xdr:nvSpPr>
        <xdr:cNvPr id="640" name="フローチャート: 判断 639"/>
        <xdr:cNvSpPr/>
      </xdr:nvSpPr>
      <xdr:spPr>
        <a:xfrm>
          <a:off x="15430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76563</xdr:rowOff>
    </xdr:from>
    <xdr:to>
      <xdr:col>76</xdr:col>
      <xdr:colOff>165100</xdr:colOff>
      <xdr:row>60</xdr:row>
      <xdr:rowOff>6713</xdr:rowOff>
    </xdr:to>
    <xdr:sp macro="" textlink="">
      <xdr:nvSpPr>
        <xdr:cNvPr id="641" name="フローチャート: 判断 640"/>
        <xdr:cNvSpPr/>
      </xdr:nvSpPr>
      <xdr:spPr>
        <a:xfrm>
          <a:off x="14541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1451</xdr:rowOff>
    </xdr:from>
    <xdr:to>
      <xdr:col>72</xdr:col>
      <xdr:colOff>38100</xdr:colOff>
      <xdr:row>59</xdr:row>
      <xdr:rowOff>103051</xdr:rowOff>
    </xdr:to>
    <xdr:sp macro="" textlink="">
      <xdr:nvSpPr>
        <xdr:cNvPr id="642" name="フローチャート: 判断 641"/>
        <xdr:cNvSpPr/>
      </xdr:nvSpPr>
      <xdr:spPr>
        <a:xfrm>
          <a:off x="13652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135346</xdr:rowOff>
    </xdr:from>
    <xdr:to>
      <xdr:col>67</xdr:col>
      <xdr:colOff>101600</xdr:colOff>
      <xdr:row>59</xdr:row>
      <xdr:rowOff>65496</xdr:rowOff>
    </xdr:to>
    <xdr:sp macro="" textlink="">
      <xdr:nvSpPr>
        <xdr:cNvPr id="643" name="フローチャート: 判断 642"/>
        <xdr:cNvSpPr/>
      </xdr:nvSpPr>
      <xdr:spPr>
        <a:xfrm>
          <a:off x="12763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89626</xdr:rowOff>
    </xdr:from>
    <xdr:to>
      <xdr:col>85</xdr:col>
      <xdr:colOff>177800</xdr:colOff>
      <xdr:row>59</xdr:row>
      <xdr:rowOff>19776</xdr:rowOff>
    </xdr:to>
    <xdr:sp macro="" textlink="">
      <xdr:nvSpPr>
        <xdr:cNvPr id="649" name="楕円 648"/>
        <xdr:cNvSpPr/>
      </xdr:nvSpPr>
      <xdr:spPr>
        <a:xfrm>
          <a:off x="162687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112503</xdr:rowOff>
    </xdr:from>
    <xdr:ext cx="405111" cy="259045"/>
    <xdr:sp macro="" textlink="">
      <xdr:nvSpPr>
        <xdr:cNvPr id="650" name="【保健センター・保健所】&#10;有形固定資産減価償却率該当値テキスト"/>
        <xdr:cNvSpPr txBox="1"/>
      </xdr:nvSpPr>
      <xdr:spPr>
        <a:xfrm>
          <a:off x="16357600" y="988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55335</xdr:rowOff>
    </xdr:from>
    <xdr:to>
      <xdr:col>81</xdr:col>
      <xdr:colOff>101600</xdr:colOff>
      <xdr:row>58</xdr:row>
      <xdr:rowOff>156935</xdr:rowOff>
    </xdr:to>
    <xdr:sp macro="" textlink="">
      <xdr:nvSpPr>
        <xdr:cNvPr id="651" name="楕円 650"/>
        <xdr:cNvSpPr/>
      </xdr:nvSpPr>
      <xdr:spPr>
        <a:xfrm>
          <a:off x="15430500" y="999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106135</xdr:rowOff>
    </xdr:from>
    <xdr:to>
      <xdr:col>85</xdr:col>
      <xdr:colOff>127000</xdr:colOff>
      <xdr:row>58</xdr:row>
      <xdr:rowOff>140426</xdr:rowOff>
    </xdr:to>
    <xdr:cxnSp macro="">
      <xdr:nvCxnSpPr>
        <xdr:cNvPr id="652" name="直線コネクタ 651"/>
        <xdr:cNvCxnSpPr/>
      </xdr:nvCxnSpPr>
      <xdr:spPr>
        <a:xfrm>
          <a:off x="15481300" y="1005023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55335</xdr:rowOff>
    </xdr:from>
    <xdr:to>
      <xdr:col>76</xdr:col>
      <xdr:colOff>165100</xdr:colOff>
      <xdr:row>58</xdr:row>
      <xdr:rowOff>156935</xdr:rowOff>
    </xdr:to>
    <xdr:sp macro="" textlink="">
      <xdr:nvSpPr>
        <xdr:cNvPr id="653" name="楕円 652"/>
        <xdr:cNvSpPr/>
      </xdr:nvSpPr>
      <xdr:spPr>
        <a:xfrm>
          <a:off x="14541500" y="999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106135</xdr:rowOff>
    </xdr:from>
    <xdr:to>
      <xdr:col>81</xdr:col>
      <xdr:colOff>50800</xdr:colOff>
      <xdr:row>58</xdr:row>
      <xdr:rowOff>106135</xdr:rowOff>
    </xdr:to>
    <xdr:cxnSp macro="">
      <xdr:nvCxnSpPr>
        <xdr:cNvPr id="654" name="直線コネクタ 653"/>
        <xdr:cNvCxnSpPr/>
      </xdr:nvCxnSpPr>
      <xdr:spPr>
        <a:xfrm>
          <a:off x="14592300" y="10050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143510</xdr:rowOff>
    </xdr:from>
    <xdr:to>
      <xdr:col>72</xdr:col>
      <xdr:colOff>38100</xdr:colOff>
      <xdr:row>59</xdr:row>
      <xdr:rowOff>73660</xdr:rowOff>
    </xdr:to>
    <xdr:sp macro="" textlink="">
      <xdr:nvSpPr>
        <xdr:cNvPr id="655" name="楕円 654"/>
        <xdr:cNvSpPr/>
      </xdr:nvSpPr>
      <xdr:spPr>
        <a:xfrm>
          <a:off x="13652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106135</xdr:rowOff>
    </xdr:from>
    <xdr:to>
      <xdr:col>76</xdr:col>
      <xdr:colOff>114300</xdr:colOff>
      <xdr:row>59</xdr:row>
      <xdr:rowOff>22860</xdr:rowOff>
    </xdr:to>
    <xdr:cxnSp macro="">
      <xdr:nvCxnSpPr>
        <xdr:cNvPr id="656" name="直線コネクタ 655"/>
        <xdr:cNvCxnSpPr/>
      </xdr:nvCxnSpPr>
      <xdr:spPr>
        <a:xfrm flipV="1">
          <a:off x="13703300" y="10050235"/>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109220</xdr:rowOff>
    </xdr:from>
    <xdr:to>
      <xdr:col>67</xdr:col>
      <xdr:colOff>101600</xdr:colOff>
      <xdr:row>59</xdr:row>
      <xdr:rowOff>39370</xdr:rowOff>
    </xdr:to>
    <xdr:sp macro="" textlink="">
      <xdr:nvSpPr>
        <xdr:cNvPr id="657" name="楕円 656"/>
        <xdr:cNvSpPr/>
      </xdr:nvSpPr>
      <xdr:spPr>
        <a:xfrm>
          <a:off x="12763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160020</xdr:rowOff>
    </xdr:from>
    <xdr:to>
      <xdr:col>71</xdr:col>
      <xdr:colOff>177800</xdr:colOff>
      <xdr:row>59</xdr:row>
      <xdr:rowOff>22860</xdr:rowOff>
    </xdr:to>
    <xdr:cxnSp macro="">
      <xdr:nvCxnSpPr>
        <xdr:cNvPr id="658" name="直線コネクタ 657"/>
        <xdr:cNvCxnSpPr/>
      </xdr:nvCxnSpPr>
      <xdr:spPr>
        <a:xfrm>
          <a:off x="12814300" y="101041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19067</xdr:rowOff>
    </xdr:from>
    <xdr:ext cx="405111" cy="259045"/>
    <xdr:sp macro="" textlink="">
      <xdr:nvSpPr>
        <xdr:cNvPr id="659" name="n_1aveValue【保健センター・保健所】&#10;有形固定資産減価償却率"/>
        <xdr:cNvSpPr txBox="1"/>
      </xdr:nvSpPr>
      <xdr:spPr>
        <a:xfrm>
          <a:off x="152660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169290</xdr:rowOff>
    </xdr:from>
    <xdr:ext cx="405111" cy="259045"/>
    <xdr:sp macro="" textlink="">
      <xdr:nvSpPr>
        <xdr:cNvPr id="660" name="n_2aveValue【保健センター・保健所】&#10;有形固定資産減価償却率"/>
        <xdr:cNvSpPr txBox="1"/>
      </xdr:nvSpPr>
      <xdr:spPr>
        <a:xfrm>
          <a:off x="14389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94178</xdr:rowOff>
    </xdr:from>
    <xdr:ext cx="405111" cy="259045"/>
    <xdr:sp macro="" textlink="">
      <xdr:nvSpPr>
        <xdr:cNvPr id="661" name="n_3aveValue【保健センター・保健所】&#10;有形固定資産減価償却率"/>
        <xdr:cNvSpPr txBox="1"/>
      </xdr:nvSpPr>
      <xdr:spPr>
        <a:xfrm>
          <a:off x="13500744" y="1020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56623</xdr:rowOff>
    </xdr:from>
    <xdr:ext cx="405111" cy="259045"/>
    <xdr:sp macro="" textlink="">
      <xdr:nvSpPr>
        <xdr:cNvPr id="662" name="n_4aveValue【保健センター・保健所】&#10;有形固定資産減価償却率"/>
        <xdr:cNvSpPr txBox="1"/>
      </xdr:nvSpPr>
      <xdr:spPr>
        <a:xfrm>
          <a:off x="12611744" y="1017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2012</xdr:rowOff>
    </xdr:from>
    <xdr:ext cx="405111" cy="259045"/>
    <xdr:sp macro="" textlink="">
      <xdr:nvSpPr>
        <xdr:cNvPr id="663" name="n_1mainValue【保健センター・保健所】&#10;有形固定資産減価償却率"/>
        <xdr:cNvSpPr txBox="1"/>
      </xdr:nvSpPr>
      <xdr:spPr>
        <a:xfrm>
          <a:off x="15266044" y="977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2012</xdr:rowOff>
    </xdr:from>
    <xdr:ext cx="405111" cy="259045"/>
    <xdr:sp macro="" textlink="">
      <xdr:nvSpPr>
        <xdr:cNvPr id="664" name="n_2mainValue【保健センター・保健所】&#10;有形固定資産減価償却率"/>
        <xdr:cNvSpPr txBox="1"/>
      </xdr:nvSpPr>
      <xdr:spPr>
        <a:xfrm>
          <a:off x="14389744" y="977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90187</xdr:rowOff>
    </xdr:from>
    <xdr:ext cx="405111" cy="259045"/>
    <xdr:sp macro="" textlink="">
      <xdr:nvSpPr>
        <xdr:cNvPr id="665" name="n_3mainValue【保健センター・保健所】&#10;有形固定資産減価償却率"/>
        <xdr:cNvSpPr txBox="1"/>
      </xdr:nvSpPr>
      <xdr:spPr>
        <a:xfrm>
          <a:off x="13500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666" name="n_4mainValue【保健センター・保健所】&#10;有形固定資産減価償却率"/>
        <xdr:cNvSpPr txBox="1"/>
      </xdr:nvSpPr>
      <xdr:spPr>
        <a:xfrm>
          <a:off x="12611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7" name="直線コネクタ 67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8" name="テキスト ボックス 67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9" name="直線コネクタ 67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0" name="テキスト ボックス 67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1" name="直線コネクタ 68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2" name="テキスト ボックス 68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3" name="直線コネクタ 68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4" name="テキスト ボックス 68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5" name="直線コネクタ 68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6" name="テキスト ボックス 68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7" name="直線コネクタ 68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8" name="テキスト ボックス 68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32657</xdr:rowOff>
    </xdr:from>
    <xdr:to>
      <xdr:col>116</xdr:col>
      <xdr:colOff>62864</xdr:colOff>
      <xdr:row>64</xdr:row>
      <xdr:rowOff>124097</xdr:rowOff>
    </xdr:to>
    <xdr:cxnSp macro="">
      <xdr:nvCxnSpPr>
        <xdr:cNvPr id="692" name="直線コネクタ 691"/>
        <xdr:cNvCxnSpPr/>
      </xdr:nvCxnSpPr>
      <xdr:spPr>
        <a:xfrm flipV="1">
          <a:off x="22160864" y="9633857"/>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693"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694" name="直線コネクタ 693"/>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150784</xdr:rowOff>
    </xdr:from>
    <xdr:ext cx="469744" cy="259045"/>
    <xdr:sp macro="" textlink="">
      <xdr:nvSpPr>
        <xdr:cNvPr id="695" name="【保健センター・保健所】&#10;一人当たり面積最大値テキスト"/>
        <xdr:cNvSpPr txBox="1"/>
      </xdr:nvSpPr>
      <xdr:spPr>
        <a:xfrm>
          <a:off x="22199600" y="940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32657</xdr:rowOff>
    </xdr:from>
    <xdr:to>
      <xdr:col>116</xdr:col>
      <xdr:colOff>152400</xdr:colOff>
      <xdr:row>56</xdr:row>
      <xdr:rowOff>32657</xdr:rowOff>
    </xdr:to>
    <xdr:cxnSp macro="">
      <xdr:nvCxnSpPr>
        <xdr:cNvPr id="696" name="直線コネクタ 695"/>
        <xdr:cNvCxnSpPr/>
      </xdr:nvCxnSpPr>
      <xdr:spPr>
        <a:xfrm>
          <a:off x="22072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136633</xdr:rowOff>
    </xdr:from>
    <xdr:ext cx="469744" cy="259045"/>
    <xdr:sp macro="" textlink="">
      <xdr:nvSpPr>
        <xdr:cNvPr id="697" name="【保健センター・保健所】&#10;一人当たり面積平均値テキスト"/>
        <xdr:cNvSpPr txBox="1"/>
      </xdr:nvSpPr>
      <xdr:spPr>
        <a:xfrm>
          <a:off x="22199600" y="10766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158206</xdr:rowOff>
    </xdr:from>
    <xdr:to>
      <xdr:col>116</xdr:col>
      <xdr:colOff>114300</xdr:colOff>
      <xdr:row>63</xdr:row>
      <xdr:rowOff>88356</xdr:rowOff>
    </xdr:to>
    <xdr:sp macro="" textlink="">
      <xdr:nvSpPr>
        <xdr:cNvPr id="698" name="フローチャート: 判断 697"/>
        <xdr:cNvSpPr/>
      </xdr:nvSpPr>
      <xdr:spPr>
        <a:xfrm>
          <a:off x="22110700" y="107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32476</xdr:rowOff>
    </xdr:from>
    <xdr:to>
      <xdr:col>112</xdr:col>
      <xdr:colOff>38100</xdr:colOff>
      <xdr:row>63</xdr:row>
      <xdr:rowOff>134076</xdr:rowOff>
    </xdr:to>
    <xdr:sp macro="" textlink="">
      <xdr:nvSpPr>
        <xdr:cNvPr id="699" name="フローチャート: 判断 698"/>
        <xdr:cNvSpPr/>
      </xdr:nvSpPr>
      <xdr:spPr>
        <a:xfrm>
          <a:off x="212725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19413</xdr:rowOff>
    </xdr:from>
    <xdr:to>
      <xdr:col>107</xdr:col>
      <xdr:colOff>101600</xdr:colOff>
      <xdr:row>63</xdr:row>
      <xdr:rowOff>121013</xdr:rowOff>
    </xdr:to>
    <xdr:sp macro="" textlink="">
      <xdr:nvSpPr>
        <xdr:cNvPr id="700" name="フローチャート: 判断 699"/>
        <xdr:cNvSpPr/>
      </xdr:nvSpPr>
      <xdr:spPr>
        <a:xfrm>
          <a:off x="20383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701" name="フローチャート: 判断 700"/>
        <xdr:cNvSpPr/>
      </xdr:nvSpPr>
      <xdr:spPr>
        <a:xfrm>
          <a:off x="19494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154940</xdr:rowOff>
    </xdr:from>
    <xdr:to>
      <xdr:col>98</xdr:col>
      <xdr:colOff>38100</xdr:colOff>
      <xdr:row>63</xdr:row>
      <xdr:rowOff>85090</xdr:rowOff>
    </xdr:to>
    <xdr:sp macro="" textlink="">
      <xdr:nvSpPr>
        <xdr:cNvPr id="702" name="フローチャート: 判断 701"/>
        <xdr:cNvSpPr/>
      </xdr:nvSpPr>
      <xdr:spPr>
        <a:xfrm>
          <a:off x="18605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166370</xdr:rowOff>
    </xdr:from>
    <xdr:to>
      <xdr:col>116</xdr:col>
      <xdr:colOff>114300</xdr:colOff>
      <xdr:row>60</xdr:row>
      <xdr:rowOff>96520</xdr:rowOff>
    </xdr:to>
    <xdr:sp macro="" textlink="">
      <xdr:nvSpPr>
        <xdr:cNvPr id="708" name="楕円 707"/>
        <xdr:cNvSpPr/>
      </xdr:nvSpPr>
      <xdr:spPr>
        <a:xfrm>
          <a:off x="22110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17797</xdr:rowOff>
    </xdr:from>
    <xdr:ext cx="469744" cy="259045"/>
    <xdr:sp macro="" textlink="">
      <xdr:nvSpPr>
        <xdr:cNvPr id="709" name="【保健センター・保健所】&#10;一人当たり面積該当値テキスト"/>
        <xdr:cNvSpPr txBox="1"/>
      </xdr:nvSpPr>
      <xdr:spPr>
        <a:xfrm>
          <a:off x="22199600"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7983</xdr:rowOff>
    </xdr:from>
    <xdr:to>
      <xdr:col>112</xdr:col>
      <xdr:colOff>38100</xdr:colOff>
      <xdr:row>60</xdr:row>
      <xdr:rowOff>109583</xdr:rowOff>
    </xdr:to>
    <xdr:sp macro="" textlink="">
      <xdr:nvSpPr>
        <xdr:cNvPr id="710" name="楕円 709"/>
        <xdr:cNvSpPr/>
      </xdr:nvSpPr>
      <xdr:spPr>
        <a:xfrm>
          <a:off x="21272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45720</xdr:rowOff>
    </xdr:from>
    <xdr:to>
      <xdr:col>116</xdr:col>
      <xdr:colOff>63500</xdr:colOff>
      <xdr:row>60</xdr:row>
      <xdr:rowOff>58783</xdr:rowOff>
    </xdr:to>
    <xdr:cxnSp macro="">
      <xdr:nvCxnSpPr>
        <xdr:cNvPr id="711" name="直線コネクタ 710"/>
        <xdr:cNvCxnSpPr/>
      </xdr:nvCxnSpPr>
      <xdr:spPr>
        <a:xfrm flipV="1">
          <a:off x="21323300" y="1033272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24312</xdr:rowOff>
    </xdr:from>
    <xdr:to>
      <xdr:col>107</xdr:col>
      <xdr:colOff>101600</xdr:colOff>
      <xdr:row>60</xdr:row>
      <xdr:rowOff>125912</xdr:rowOff>
    </xdr:to>
    <xdr:sp macro="" textlink="">
      <xdr:nvSpPr>
        <xdr:cNvPr id="712" name="楕円 711"/>
        <xdr:cNvSpPr/>
      </xdr:nvSpPr>
      <xdr:spPr>
        <a:xfrm>
          <a:off x="20383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58783</xdr:rowOff>
    </xdr:from>
    <xdr:to>
      <xdr:col>111</xdr:col>
      <xdr:colOff>177800</xdr:colOff>
      <xdr:row>60</xdr:row>
      <xdr:rowOff>75112</xdr:rowOff>
    </xdr:to>
    <xdr:cxnSp macro="">
      <xdr:nvCxnSpPr>
        <xdr:cNvPr id="713" name="直線コネクタ 712"/>
        <xdr:cNvCxnSpPr/>
      </xdr:nvCxnSpPr>
      <xdr:spPr>
        <a:xfrm flipV="1">
          <a:off x="20434300" y="1034578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6350</xdr:rowOff>
    </xdr:from>
    <xdr:to>
      <xdr:col>102</xdr:col>
      <xdr:colOff>165100</xdr:colOff>
      <xdr:row>59</xdr:row>
      <xdr:rowOff>107950</xdr:rowOff>
    </xdr:to>
    <xdr:sp macro="" textlink="">
      <xdr:nvSpPr>
        <xdr:cNvPr id="714" name="楕円 713"/>
        <xdr:cNvSpPr/>
      </xdr:nvSpPr>
      <xdr:spPr>
        <a:xfrm>
          <a:off x="19494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57150</xdr:rowOff>
    </xdr:from>
    <xdr:to>
      <xdr:col>107</xdr:col>
      <xdr:colOff>50800</xdr:colOff>
      <xdr:row>60</xdr:row>
      <xdr:rowOff>75112</xdr:rowOff>
    </xdr:to>
    <xdr:cxnSp macro="">
      <xdr:nvCxnSpPr>
        <xdr:cNvPr id="715" name="直線コネクタ 714"/>
        <xdr:cNvCxnSpPr/>
      </xdr:nvCxnSpPr>
      <xdr:spPr>
        <a:xfrm>
          <a:off x="19545300" y="10172700"/>
          <a:ext cx="8890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19413</xdr:rowOff>
    </xdr:from>
    <xdr:to>
      <xdr:col>98</xdr:col>
      <xdr:colOff>38100</xdr:colOff>
      <xdr:row>59</xdr:row>
      <xdr:rowOff>121013</xdr:rowOff>
    </xdr:to>
    <xdr:sp macro="" textlink="">
      <xdr:nvSpPr>
        <xdr:cNvPr id="716" name="楕円 715"/>
        <xdr:cNvSpPr/>
      </xdr:nvSpPr>
      <xdr:spPr>
        <a:xfrm>
          <a:off x="18605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57150</xdr:rowOff>
    </xdr:from>
    <xdr:to>
      <xdr:col>102</xdr:col>
      <xdr:colOff>114300</xdr:colOff>
      <xdr:row>59</xdr:row>
      <xdr:rowOff>70213</xdr:rowOff>
    </xdr:to>
    <xdr:cxnSp macro="">
      <xdr:nvCxnSpPr>
        <xdr:cNvPr id="717" name="直線コネクタ 716"/>
        <xdr:cNvCxnSpPr/>
      </xdr:nvCxnSpPr>
      <xdr:spPr>
        <a:xfrm flipV="1">
          <a:off x="18656300" y="101727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125203</xdr:rowOff>
    </xdr:from>
    <xdr:ext cx="469744" cy="259045"/>
    <xdr:sp macro="" textlink="">
      <xdr:nvSpPr>
        <xdr:cNvPr id="718" name="n_1aveValue【保健センター・保健所】&#10;一人当たり面積"/>
        <xdr:cNvSpPr txBox="1"/>
      </xdr:nvSpPr>
      <xdr:spPr>
        <a:xfrm>
          <a:off x="21075727" y="1092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112140</xdr:rowOff>
    </xdr:from>
    <xdr:ext cx="469744" cy="259045"/>
    <xdr:sp macro="" textlink="">
      <xdr:nvSpPr>
        <xdr:cNvPr id="719" name="n_2aveValue【保健センター・保健所】&#10;一人当たり面積"/>
        <xdr:cNvSpPr txBox="1"/>
      </xdr:nvSpPr>
      <xdr:spPr>
        <a:xfrm>
          <a:off x="20199427" y="1091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76217</xdr:rowOff>
    </xdr:from>
    <xdr:ext cx="469744" cy="259045"/>
    <xdr:sp macro="" textlink="">
      <xdr:nvSpPr>
        <xdr:cNvPr id="720" name="n_3aveValue【保健センター・保健所】&#10;一人当たり面積"/>
        <xdr:cNvSpPr txBox="1"/>
      </xdr:nvSpPr>
      <xdr:spPr>
        <a:xfrm>
          <a:off x="19310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76217</xdr:rowOff>
    </xdr:from>
    <xdr:ext cx="469744" cy="259045"/>
    <xdr:sp macro="" textlink="">
      <xdr:nvSpPr>
        <xdr:cNvPr id="721" name="n_4aveValue【保健センター・保健所】&#10;一人当たり面積"/>
        <xdr:cNvSpPr txBox="1"/>
      </xdr:nvSpPr>
      <xdr:spPr>
        <a:xfrm>
          <a:off x="18421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126110</xdr:rowOff>
    </xdr:from>
    <xdr:ext cx="469744" cy="259045"/>
    <xdr:sp macro="" textlink="">
      <xdr:nvSpPr>
        <xdr:cNvPr id="722" name="n_1mainValue【保健センター・保健所】&#10;一人当たり面積"/>
        <xdr:cNvSpPr txBox="1"/>
      </xdr:nvSpPr>
      <xdr:spPr>
        <a:xfrm>
          <a:off x="21075727" y="1007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142439</xdr:rowOff>
    </xdr:from>
    <xdr:ext cx="469744" cy="259045"/>
    <xdr:sp macro="" textlink="">
      <xdr:nvSpPr>
        <xdr:cNvPr id="723" name="n_2mainValue【保健センター・保健所】&#10;一人当たり面積"/>
        <xdr:cNvSpPr txBox="1"/>
      </xdr:nvSpPr>
      <xdr:spPr>
        <a:xfrm>
          <a:off x="20199427" y="1008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124477</xdr:rowOff>
    </xdr:from>
    <xdr:ext cx="469744" cy="259045"/>
    <xdr:sp macro="" textlink="">
      <xdr:nvSpPr>
        <xdr:cNvPr id="724" name="n_3mainValue【保健センター・保健所】&#10;一人当たり面積"/>
        <xdr:cNvSpPr txBox="1"/>
      </xdr:nvSpPr>
      <xdr:spPr>
        <a:xfrm>
          <a:off x="193104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137540</xdr:rowOff>
    </xdr:from>
    <xdr:ext cx="469744" cy="259045"/>
    <xdr:sp macro="" textlink="">
      <xdr:nvSpPr>
        <xdr:cNvPr id="725" name="n_4mainValue【保健センター・保健所】&#10;一人当たり面積"/>
        <xdr:cNvSpPr txBox="1"/>
      </xdr:nvSpPr>
      <xdr:spPr>
        <a:xfrm>
          <a:off x="18421427" y="991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6" name="テキスト ボックス 74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8" name="テキスト ボックス 74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3811</xdr:rowOff>
    </xdr:from>
    <xdr:to>
      <xdr:col>85</xdr:col>
      <xdr:colOff>126364</xdr:colOff>
      <xdr:row>85</xdr:row>
      <xdr:rowOff>72389</xdr:rowOff>
    </xdr:to>
    <xdr:cxnSp macro="">
      <xdr:nvCxnSpPr>
        <xdr:cNvPr id="750" name="直線コネクタ 749"/>
        <xdr:cNvCxnSpPr/>
      </xdr:nvCxnSpPr>
      <xdr:spPr>
        <a:xfrm flipV="1">
          <a:off x="16318864" y="13376911"/>
          <a:ext cx="0" cy="126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76216</xdr:rowOff>
    </xdr:from>
    <xdr:ext cx="405111" cy="259045"/>
    <xdr:sp macro="" textlink="">
      <xdr:nvSpPr>
        <xdr:cNvPr id="751" name="【消防施設】&#10;有形固定資産減価償却率最小値テキスト"/>
        <xdr:cNvSpPr txBox="1"/>
      </xdr:nvSpPr>
      <xdr:spPr>
        <a:xfrm>
          <a:off x="16357600"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72389</xdr:rowOff>
    </xdr:from>
    <xdr:to>
      <xdr:col>86</xdr:col>
      <xdr:colOff>25400</xdr:colOff>
      <xdr:row>85</xdr:row>
      <xdr:rowOff>72389</xdr:rowOff>
    </xdr:to>
    <xdr:cxnSp macro="">
      <xdr:nvCxnSpPr>
        <xdr:cNvPr id="752" name="直線コネクタ 751"/>
        <xdr:cNvCxnSpPr/>
      </xdr:nvCxnSpPr>
      <xdr:spPr>
        <a:xfrm>
          <a:off x="16230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121938</xdr:rowOff>
    </xdr:from>
    <xdr:ext cx="405111" cy="259045"/>
    <xdr:sp macro="" textlink="">
      <xdr:nvSpPr>
        <xdr:cNvPr id="753" name="【消防施設】&#10;有形固定資産減価償却率最大値テキスト"/>
        <xdr:cNvSpPr txBox="1"/>
      </xdr:nvSpPr>
      <xdr:spPr>
        <a:xfrm>
          <a:off x="163576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3811</xdr:rowOff>
    </xdr:from>
    <xdr:to>
      <xdr:col>86</xdr:col>
      <xdr:colOff>25400</xdr:colOff>
      <xdr:row>78</xdr:row>
      <xdr:rowOff>3811</xdr:rowOff>
    </xdr:to>
    <xdr:cxnSp macro="">
      <xdr:nvCxnSpPr>
        <xdr:cNvPr id="754" name="直線コネクタ 753"/>
        <xdr:cNvCxnSpPr/>
      </xdr:nvCxnSpPr>
      <xdr:spPr>
        <a:xfrm>
          <a:off x="16230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17797</xdr:rowOff>
    </xdr:from>
    <xdr:ext cx="405111" cy="259045"/>
    <xdr:sp macro="" textlink="">
      <xdr:nvSpPr>
        <xdr:cNvPr id="755" name="【消防施設】&#10;有形固定資産減価償却率平均値テキスト"/>
        <xdr:cNvSpPr txBox="1"/>
      </xdr:nvSpPr>
      <xdr:spPr>
        <a:xfrm>
          <a:off x="16357600" y="1390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166370</xdr:rowOff>
    </xdr:from>
    <xdr:to>
      <xdr:col>85</xdr:col>
      <xdr:colOff>177800</xdr:colOff>
      <xdr:row>82</xdr:row>
      <xdr:rowOff>96520</xdr:rowOff>
    </xdr:to>
    <xdr:sp macro="" textlink="">
      <xdr:nvSpPr>
        <xdr:cNvPr id="756" name="フローチャート: 判断 755"/>
        <xdr:cNvSpPr/>
      </xdr:nvSpPr>
      <xdr:spPr>
        <a:xfrm>
          <a:off x="16268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109220</xdr:rowOff>
    </xdr:from>
    <xdr:to>
      <xdr:col>81</xdr:col>
      <xdr:colOff>101600</xdr:colOff>
      <xdr:row>82</xdr:row>
      <xdr:rowOff>39370</xdr:rowOff>
    </xdr:to>
    <xdr:sp macro="" textlink="">
      <xdr:nvSpPr>
        <xdr:cNvPr id="757" name="フローチャート: 判断 756"/>
        <xdr:cNvSpPr/>
      </xdr:nvSpPr>
      <xdr:spPr>
        <a:xfrm>
          <a:off x="15430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61595</xdr:rowOff>
    </xdr:from>
    <xdr:to>
      <xdr:col>76</xdr:col>
      <xdr:colOff>165100</xdr:colOff>
      <xdr:row>81</xdr:row>
      <xdr:rowOff>163195</xdr:rowOff>
    </xdr:to>
    <xdr:sp macro="" textlink="">
      <xdr:nvSpPr>
        <xdr:cNvPr id="758" name="フローチャート: 判断 757"/>
        <xdr:cNvSpPr/>
      </xdr:nvSpPr>
      <xdr:spPr>
        <a:xfrm>
          <a:off x="14541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74930</xdr:rowOff>
    </xdr:from>
    <xdr:to>
      <xdr:col>72</xdr:col>
      <xdr:colOff>38100</xdr:colOff>
      <xdr:row>82</xdr:row>
      <xdr:rowOff>5080</xdr:rowOff>
    </xdr:to>
    <xdr:sp macro="" textlink="">
      <xdr:nvSpPr>
        <xdr:cNvPr id="759" name="フローチャート: 判断 758"/>
        <xdr:cNvSpPr/>
      </xdr:nvSpPr>
      <xdr:spPr>
        <a:xfrm>
          <a:off x="13652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19686</xdr:rowOff>
    </xdr:from>
    <xdr:to>
      <xdr:col>67</xdr:col>
      <xdr:colOff>101600</xdr:colOff>
      <xdr:row>81</xdr:row>
      <xdr:rowOff>121286</xdr:rowOff>
    </xdr:to>
    <xdr:sp macro="" textlink="">
      <xdr:nvSpPr>
        <xdr:cNvPr id="760" name="フローチャート: 判断 759"/>
        <xdr:cNvSpPr/>
      </xdr:nvSpPr>
      <xdr:spPr>
        <a:xfrm>
          <a:off x="12763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4445</xdr:rowOff>
    </xdr:from>
    <xdr:to>
      <xdr:col>85</xdr:col>
      <xdr:colOff>177800</xdr:colOff>
      <xdr:row>83</xdr:row>
      <xdr:rowOff>106045</xdr:rowOff>
    </xdr:to>
    <xdr:sp macro="" textlink="">
      <xdr:nvSpPr>
        <xdr:cNvPr id="766" name="楕円 765"/>
        <xdr:cNvSpPr/>
      </xdr:nvSpPr>
      <xdr:spPr>
        <a:xfrm>
          <a:off x="162687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154322</xdr:rowOff>
    </xdr:from>
    <xdr:ext cx="405111" cy="259045"/>
    <xdr:sp macro="" textlink="">
      <xdr:nvSpPr>
        <xdr:cNvPr id="767" name="【消防施設】&#10;有形固定資産減価償却率該当値テキスト"/>
        <xdr:cNvSpPr txBox="1"/>
      </xdr:nvSpPr>
      <xdr:spPr>
        <a:xfrm>
          <a:off x="16357600"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154939</xdr:rowOff>
    </xdr:from>
    <xdr:to>
      <xdr:col>81</xdr:col>
      <xdr:colOff>101600</xdr:colOff>
      <xdr:row>83</xdr:row>
      <xdr:rowOff>85089</xdr:rowOff>
    </xdr:to>
    <xdr:sp macro="" textlink="">
      <xdr:nvSpPr>
        <xdr:cNvPr id="768" name="楕円 767"/>
        <xdr:cNvSpPr/>
      </xdr:nvSpPr>
      <xdr:spPr>
        <a:xfrm>
          <a:off x="15430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34289</xdr:rowOff>
    </xdr:from>
    <xdr:to>
      <xdr:col>85</xdr:col>
      <xdr:colOff>127000</xdr:colOff>
      <xdr:row>83</xdr:row>
      <xdr:rowOff>55245</xdr:rowOff>
    </xdr:to>
    <xdr:cxnSp macro="">
      <xdr:nvCxnSpPr>
        <xdr:cNvPr id="769" name="直線コネクタ 768"/>
        <xdr:cNvCxnSpPr/>
      </xdr:nvCxnSpPr>
      <xdr:spPr>
        <a:xfrm>
          <a:off x="15481300" y="14264639"/>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154939</xdr:rowOff>
    </xdr:from>
    <xdr:to>
      <xdr:col>76</xdr:col>
      <xdr:colOff>165100</xdr:colOff>
      <xdr:row>83</xdr:row>
      <xdr:rowOff>85089</xdr:rowOff>
    </xdr:to>
    <xdr:sp macro="" textlink="">
      <xdr:nvSpPr>
        <xdr:cNvPr id="770" name="楕円 769"/>
        <xdr:cNvSpPr/>
      </xdr:nvSpPr>
      <xdr:spPr>
        <a:xfrm>
          <a:off x="14541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34289</xdr:rowOff>
    </xdr:from>
    <xdr:to>
      <xdr:col>81</xdr:col>
      <xdr:colOff>50800</xdr:colOff>
      <xdr:row>83</xdr:row>
      <xdr:rowOff>34289</xdr:rowOff>
    </xdr:to>
    <xdr:cxnSp macro="">
      <xdr:nvCxnSpPr>
        <xdr:cNvPr id="771" name="直線コネクタ 770"/>
        <xdr:cNvCxnSpPr/>
      </xdr:nvCxnSpPr>
      <xdr:spPr>
        <a:xfrm>
          <a:off x="14592300" y="14264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2539</xdr:rowOff>
    </xdr:from>
    <xdr:to>
      <xdr:col>72</xdr:col>
      <xdr:colOff>38100</xdr:colOff>
      <xdr:row>83</xdr:row>
      <xdr:rowOff>104139</xdr:rowOff>
    </xdr:to>
    <xdr:sp macro="" textlink="">
      <xdr:nvSpPr>
        <xdr:cNvPr id="772" name="楕円 771"/>
        <xdr:cNvSpPr/>
      </xdr:nvSpPr>
      <xdr:spPr>
        <a:xfrm>
          <a:off x="13652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34289</xdr:rowOff>
    </xdr:from>
    <xdr:to>
      <xdr:col>76</xdr:col>
      <xdr:colOff>114300</xdr:colOff>
      <xdr:row>83</xdr:row>
      <xdr:rowOff>53339</xdr:rowOff>
    </xdr:to>
    <xdr:cxnSp macro="">
      <xdr:nvCxnSpPr>
        <xdr:cNvPr id="773" name="直線コネクタ 772"/>
        <xdr:cNvCxnSpPr/>
      </xdr:nvCxnSpPr>
      <xdr:spPr>
        <a:xfrm flipV="1">
          <a:off x="13703300" y="142646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95886</xdr:rowOff>
    </xdr:from>
    <xdr:to>
      <xdr:col>67</xdr:col>
      <xdr:colOff>101600</xdr:colOff>
      <xdr:row>84</xdr:row>
      <xdr:rowOff>26036</xdr:rowOff>
    </xdr:to>
    <xdr:sp macro="" textlink="">
      <xdr:nvSpPr>
        <xdr:cNvPr id="774" name="楕円 773"/>
        <xdr:cNvSpPr/>
      </xdr:nvSpPr>
      <xdr:spPr>
        <a:xfrm>
          <a:off x="12763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53339</xdr:rowOff>
    </xdr:from>
    <xdr:to>
      <xdr:col>71</xdr:col>
      <xdr:colOff>177800</xdr:colOff>
      <xdr:row>83</xdr:row>
      <xdr:rowOff>146686</xdr:rowOff>
    </xdr:to>
    <xdr:cxnSp macro="">
      <xdr:nvCxnSpPr>
        <xdr:cNvPr id="775" name="直線コネクタ 774"/>
        <xdr:cNvCxnSpPr/>
      </xdr:nvCxnSpPr>
      <xdr:spPr>
        <a:xfrm flipV="1">
          <a:off x="12814300" y="14283689"/>
          <a:ext cx="889000" cy="9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55897</xdr:rowOff>
    </xdr:from>
    <xdr:ext cx="405111" cy="259045"/>
    <xdr:sp macro="" textlink="">
      <xdr:nvSpPr>
        <xdr:cNvPr id="776" name="n_1aveValue【消防施設】&#10;有形固定資産減価償却率"/>
        <xdr:cNvSpPr txBox="1"/>
      </xdr:nvSpPr>
      <xdr:spPr>
        <a:xfrm>
          <a:off x="152660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8272</xdr:rowOff>
    </xdr:from>
    <xdr:ext cx="405111" cy="259045"/>
    <xdr:sp macro="" textlink="">
      <xdr:nvSpPr>
        <xdr:cNvPr id="777" name="n_2aveValue【消防施設】&#10;有形固定資産減価償却率"/>
        <xdr:cNvSpPr txBox="1"/>
      </xdr:nvSpPr>
      <xdr:spPr>
        <a:xfrm>
          <a:off x="14389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21607</xdr:rowOff>
    </xdr:from>
    <xdr:ext cx="405111" cy="259045"/>
    <xdr:sp macro="" textlink="">
      <xdr:nvSpPr>
        <xdr:cNvPr id="778" name="n_3aveValue【消防施設】&#10;有形固定資産減価償却率"/>
        <xdr:cNvSpPr txBox="1"/>
      </xdr:nvSpPr>
      <xdr:spPr>
        <a:xfrm>
          <a:off x="13500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137813</xdr:rowOff>
    </xdr:from>
    <xdr:ext cx="405111" cy="259045"/>
    <xdr:sp macro="" textlink="">
      <xdr:nvSpPr>
        <xdr:cNvPr id="779" name="n_4aveValue【消防施設】&#10;有形固定資産減価償却率"/>
        <xdr:cNvSpPr txBox="1"/>
      </xdr:nvSpPr>
      <xdr:spPr>
        <a:xfrm>
          <a:off x="12611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76216</xdr:rowOff>
    </xdr:from>
    <xdr:ext cx="405111" cy="259045"/>
    <xdr:sp macro="" textlink="">
      <xdr:nvSpPr>
        <xdr:cNvPr id="780" name="n_1mainValue【消防施設】&#10;有形固定資産減価償却率"/>
        <xdr:cNvSpPr txBox="1"/>
      </xdr:nvSpPr>
      <xdr:spPr>
        <a:xfrm>
          <a:off x="15266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76216</xdr:rowOff>
    </xdr:from>
    <xdr:ext cx="405111" cy="259045"/>
    <xdr:sp macro="" textlink="">
      <xdr:nvSpPr>
        <xdr:cNvPr id="781" name="n_2mainValue【消防施設】&#10;有形固定資産減価償却率"/>
        <xdr:cNvSpPr txBox="1"/>
      </xdr:nvSpPr>
      <xdr:spPr>
        <a:xfrm>
          <a:off x="143897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95266</xdr:rowOff>
    </xdr:from>
    <xdr:ext cx="405111" cy="259045"/>
    <xdr:sp macro="" textlink="">
      <xdr:nvSpPr>
        <xdr:cNvPr id="782" name="n_3mainValue【消防施設】&#10;有形固定資産減価償却率"/>
        <xdr:cNvSpPr txBox="1"/>
      </xdr:nvSpPr>
      <xdr:spPr>
        <a:xfrm>
          <a:off x="13500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17163</xdr:rowOff>
    </xdr:from>
    <xdr:ext cx="405111" cy="259045"/>
    <xdr:sp macro="" textlink="">
      <xdr:nvSpPr>
        <xdr:cNvPr id="783" name="n_4mainValue【消防施設】&#10;有形固定資産減価償却率"/>
        <xdr:cNvSpPr txBox="1"/>
      </xdr:nvSpPr>
      <xdr:spPr>
        <a:xfrm>
          <a:off x="12611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4" name="直線コネクタ 79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5" name="テキスト ボックス 79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6" name="直線コネクタ 79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7" name="テキスト ボックス 79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8" name="直線コネクタ 79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9" name="テキスト ボックス 79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0" name="直線コネクタ 79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1" name="テキスト ボックス 80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2" name="直線コネクタ 80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3" name="テキスト ボックス 80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4" name="直線コネクタ 80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5" name="テキスト ボックス 80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86</xdr:row>
      <xdr:rowOff>44631</xdr:rowOff>
    </xdr:to>
    <xdr:cxnSp macro="">
      <xdr:nvCxnSpPr>
        <xdr:cNvPr id="809" name="直線コネクタ 808"/>
        <xdr:cNvCxnSpPr/>
      </xdr:nvCxnSpPr>
      <xdr:spPr>
        <a:xfrm flipV="1">
          <a:off x="22160864" y="13280571"/>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48458</xdr:rowOff>
    </xdr:from>
    <xdr:ext cx="469744" cy="259045"/>
    <xdr:sp macro="" textlink="">
      <xdr:nvSpPr>
        <xdr:cNvPr id="810" name="【消防施設】&#10;一人当たり面積最小値テキスト"/>
        <xdr:cNvSpPr txBox="1"/>
      </xdr:nvSpPr>
      <xdr:spPr>
        <a:xfrm>
          <a:off x="22199600" y="1479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44631</xdr:rowOff>
    </xdr:from>
    <xdr:to>
      <xdr:col>116</xdr:col>
      <xdr:colOff>152400</xdr:colOff>
      <xdr:row>86</xdr:row>
      <xdr:rowOff>44631</xdr:rowOff>
    </xdr:to>
    <xdr:cxnSp macro="">
      <xdr:nvCxnSpPr>
        <xdr:cNvPr id="811" name="直線コネクタ 810"/>
        <xdr:cNvCxnSpPr/>
      </xdr:nvCxnSpPr>
      <xdr:spPr>
        <a:xfrm>
          <a:off x="22072600" y="1478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812" name="【消防施設】&#10;一人当たり面積最大値テキスト"/>
        <xdr:cNvSpPr txBox="1"/>
      </xdr:nvSpPr>
      <xdr:spPr>
        <a:xfrm>
          <a:off x="22199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813" name="直線コネクタ 812"/>
        <xdr:cNvCxnSpPr/>
      </xdr:nvCxnSpPr>
      <xdr:spPr>
        <a:xfrm>
          <a:off x="22072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77125</xdr:rowOff>
    </xdr:from>
    <xdr:ext cx="469744" cy="259045"/>
    <xdr:sp macro="" textlink="">
      <xdr:nvSpPr>
        <xdr:cNvPr id="814" name="【消防施設】&#10;一人当たり面積平均値テキスト"/>
        <xdr:cNvSpPr txBox="1"/>
      </xdr:nvSpPr>
      <xdr:spPr>
        <a:xfrm>
          <a:off x="22199600" y="14136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54248</xdr:rowOff>
    </xdr:from>
    <xdr:to>
      <xdr:col>116</xdr:col>
      <xdr:colOff>114300</xdr:colOff>
      <xdr:row>83</xdr:row>
      <xdr:rowOff>155848</xdr:rowOff>
    </xdr:to>
    <xdr:sp macro="" textlink="">
      <xdr:nvSpPr>
        <xdr:cNvPr id="815" name="フローチャート: 判断 814"/>
        <xdr:cNvSpPr/>
      </xdr:nvSpPr>
      <xdr:spPr>
        <a:xfrm>
          <a:off x="22110700" y="1428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80373</xdr:rowOff>
    </xdr:from>
    <xdr:to>
      <xdr:col>112</xdr:col>
      <xdr:colOff>38100</xdr:colOff>
      <xdr:row>84</xdr:row>
      <xdr:rowOff>10523</xdr:rowOff>
    </xdr:to>
    <xdr:sp macro="" textlink="">
      <xdr:nvSpPr>
        <xdr:cNvPr id="816" name="フローチャート: 判断 815"/>
        <xdr:cNvSpPr/>
      </xdr:nvSpPr>
      <xdr:spPr>
        <a:xfrm>
          <a:off x="21272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119562</xdr:rowOff>
    </xdr:from>
    <xdr:to>
      <xdr:col>107</xdr:col>
      <xdr:colOff>101600</xdr:colOff>
      <xdr:row>84</xdr:row>
      <xdr:rowOff>49712</xdr:rowOff>
    </xdr:to>
    <xdr:sp macro="" textlink="">
      <xdr:nvSpPr>
        <xdr:cNvPr id="817" name="フローチャート: 判断 816"/>
        <xdr:cNvSpPr/>
      </xdr:nvSpPr>
      <xdr:spPr>
        <a:xfrm>
          <a:off x="20383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818" name="フローチャート: 判断 817"/>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165281</xdr:rowOff>
    </xdr:from>
    <xdr:to>
      <xdr:col>98</xdr:col>
      <xdr:colOff>38100</xdr:colOff>
      <xdr:row>84</xdr:row>
      <xdr:rowOff>95431</xdr:rowOff>
    </xdr:to>
    <xdr:sp macro="" textlink="">
      <xdr:nvSpPr>
        <xdr:cNvPr id="819" name="フローチャート: 判断 818"/>
        <xdr:cNvSpPr/>
      </xdr:nvSpPr>
      <xdr:spPr>
        <a:xfrm>
          <a:off x="186055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0" name="テキスト ボックス 8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1" name="テキスト ボックス 8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2" name="テキスト ボックス 8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3" name="テキスト ボックス 8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4" name="テキスト ボックス 8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162016</xdr:rowOff>
    </xdr:from>
    <xdr:to>
      <xdr:col>116</xdr:col>
      <xdr:colOff>114300</xdr:colOff>
      <xdr:row>84</xdr:row>
      <xdr:rowOff>92166</xdr:rowOff>
    </xdr:to>
    <xdr:sp macro="" textlink="">
      <xdr:nvSpPr>
        <xdr:cNvPr id="825" name="楕円 824"/>
        <xdr:cNvSpPr/>
      </xdr:nvSpPr>
      <xdr:spPr>
        <a:xfrm>
          <a:off x="22110700" y="143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140443</xdr:rowOff>
    </xdr:from>
    <xdr:ext cx="469744" cy="259045"/>
    <xdr:sp macro="" textlink="">
      <xdr:nvSpPr>
        <xdr:cNvPr id="826" name="【消防施設】&#10;一人当たり面積該当値テキスト"/>
        <xdr:cNvSpPr txBox="1"/>
      </xdr:nvSpPr>
      <xdr:spPr>
        <a:xfrm>
          <a:off x="22199600" y="1437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6894</xdr:rowOff>
    </xdr:from>
    <xdr:to>
      <xdr:col>112</xdr:col>
      <xdr:colOff>38100</xdr:colOff>
      <xdr:row>84</xdr:row>
      <xdr:rowOff>108494</xdr:rowOff>
    </xdr:to>
    <xdr:sp macro="" textlink="">
      <xdr:nvSpPr>
        <xdr:cNvPr id="827" name="楕円 826"/>
        <xdr:cNvSpPr/>
      </xdr:nvSpPr>
      <xdr:spPr>
        <a:xfrm>
          <a:off x="212725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41366</xdr:rowOff>
    </xdr:from>
    <xdr:to>
      <xdr:col>116</xdr:col>
      <xdr:colOff>63500</xdr:colOff>
      <xdr:row>84</xdr:row>
      <xdr:rowOff>57694</xdr:rowOff>
    </xdr:to>
    <xdr:cxnSp macro="">
      <xdr:nvCxnSpPr>
        <xdr:cNvPr id="828" name="直線コネクタ 827"/>
        <xdr:cNvCxnSpPr/>
      </xdr:nvCxnSpPr>
      <xdr:spPr>
        <a:xfrm flipV="1">
          <a:off x="21323300" y="1444316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16692</xdr:rowOff>
    </xdr:from>
    <xdr:to>
      <xdr:col>107</xdr:col>
      <xdr:colOff>101600</xdr:colOff>
      <xdr:row>84</xdr:row>
      <xdr:rowOff>118292</xdr:rowOff>
    </xdr:to>
    <xdr:sp macro="" textlink="">
      <xdr:nvSpPr>
        <xdr:cNvPr id="829" name="楕円 828"/>
        <xdr:cNvSpPr/>
      </xdr:nvSpPr>
      <xdr:spPr>
        <a:xfrm>
          <a:off x="20383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57694</xdr:rowOff>
    </xdr:from>
    <xdr:to>
      <xdr:col>111</xdr:col>
      <xdr:colOff>177800</xdr:colOff>
      <xdr:row>84</xdr:row>
      <xdr:rowOff>67492</xdr:rowOff>
    </xdr:to>
    <xdr:cxnSp macro="">
      <xdr:nvCxnSpPr>
        <xdr:cNvPr id="830" name="直線コネクタ 829"/>
        <xdr:cNvCxnSpPr/>
      </xdr:nvCxnSpPr>
      <xdr:spPr>
        <a:xfrm flipV="1">
          <a:off x="20434300" y="1445949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145687</xdr:rowOff>
    </xdr:from>
    <xdr:to>
      <xdr:col>102</xdr:col>
      <xdr:colOff>165100</xdr:colOff>
      <xdr:row>84</xdr:row>
      <xdr:rowOff>75837</xdr:rowOff>
    </xdr:to>
    <xdr:sp macro="" textlink="">
      <xdr:nvSpPr>
        <xdr:cNvPr id="831" name="楕円 830"/>
        <xdr:cNvSpPr/>
      </xdr:nvSpPr>
      <xdr:spPr>
        <a:xfrm>
          <a:off x="194945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25037</xdr:rowOff>
    </xdr:from>
    <xdr:to>
      <xdr:col>107</xdr:col>
      <xdr:colOff>50800</xdr:colOff>
      <xdr:row>84</xdr:row>
      <xdr:rowOff>67492</xdr:rowOff>
    </xdr:to>
    <xdr:cxnSp macro="">
      <xdr:nvCxnSpPr>
        <xdr:cNvPr id="832" name="直線コネクタ 831"/>
        <xdr:cNvCxnSpPr/>
      </xdr:nvCxnSpPr>
      <xdr:spPr>
        <a:xfrm>
          <a:off x="19545300" y="1442683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34652</xdr:rowOff>
    </xdr:from>
    <xdr:to>
      <xdr:col>98</xdr:col>
      <xdr:colOff>38100</xdr:colOff>
      <xdr:row>83</xdr:row>
      <xdr:rowOff>136252</xdr:rowOff>
    </xdr:to>
    <xdr:sp macro="" textlink="">
      <xdr:nvSpPr>
        <xdr:cNvPr id="833" name="楕円 832"/>
        <xdr:cNvSpPr/>
      </xdr:nvSpPr>
      <xdr:spPr>
        <a:xfrm>
          <a:off x="18605500" y="142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85452</xdr:rowOff>
    </xdr:from>
    <xdr:to>
      <xdr:col>102</xdr:col>
      <xdr:colOff>114300</xdr:colOff>
      <xdr:row>84</xdr:row>
      <xdr:rowOff>25037</xdr:rowOff>
    </xdr:to>
    <xdr:cxnSp macro="">
      <xdr:nvCxnSpPr>
        <xdr:cNvPr id="834" name="直線コネクタ 833"/>
        <xdr:cNvCxnSpPr/>
      </xdr:nvCxnSpPr>
      <xdr:spPr>
        <a:xfrm>
          <a:off x="18656300" y="14315802"/>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27050</xdr:rowOff>
    </xdr:from>
    <xdr:ext cx="469744" cy="259045"/>
    <xdr:sp macro="" textlink="">
      <xdr:nvSpPr>
        <xdr:cNvPr id="835" name="n_1aveValue【消防施設】&#10;一人当たり面積"/>
        <xdr:cNvSpPr txBox="1"/>
      </xdr:nvSpPr>
      <xdr:spPr>
        <a:xfrm>
          <a:off x="210757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66239</xdr:rowOff>
    </xdr:from>
    <xdr:ext cx="469744" cy="259045"/>
    <xdr:sp macro="" textlink="">
      <xdr:nvSpPr>
        <xdr:cNvPr id="836" name="n_2aveValue【消防施設】&#10;一人当たり面積"/>
        <xdr:cNvSpPr txBox="1"/>
      </xdr:nvSpPr>
      <xdr:spPr>
        <a:xfrm>
          <a:off x="20199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112684</xdr:rowOff>
    </xdr:from>
    <xdr:ext cx="469744" cy="259045"/>
    <xdr:sp macro="" textlink="">
      <xdr:nvSpPr>
        <xdr:cNvPr id="837" name="n_3aveValue【消防施設】&#10;一人当たり面積"/>
        <xdr:cNvSpPr txBox="1"/>
      </xdr:nvSpPr>
      <xdr:spPr>
        <a:xfrm>
          <a:off x="193104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86558</xdr:rowOff>
    </xdr:from>
    <xdr:ext cx="469744" cy="259045"/>
    <xdr:sp macro="" textlink="">
      <xdr:nvSpPr>
        <xdr:cNvPr id="838" name="n_4aveValue【消防施設】&#10;一人当たり面積"/>
        <xdr:cNvSpPr txBox="1"/>
      </xdr:nvSpPr>
      <xdr:spPr>
        <a:xfrm>
          <a:off x="18421427" y="1448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99621</xdr:rowOff>
    </xdr:from>
    <xdr:ext cx="469744" cy="259045"/>
    <xdr:sp macro="" textlink="">
      <xdr:nvSpPr>
        <xdr:cNvPr id="839" name="n_1mainValue【消防施設】&#10;一人当たり面積"/>
        <xdr:cNvSpPr txBox="1"/>
      </xdr:nvSpPr>
      <xdr:spPr>
        <a:xfrm>
          <a:off x="21075727" y="1450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109419</xdr:rowOff>
    </xdr:from>
    <xdr:ext cx="469744" cy="259045"/>
    <xdr:sp macro="" textlink="">
      <xdr:nvSpPr>
        <xdr:cNvPr id="840" name="n_2mainValue【消防施設】&#10;一人当たり面積"/>
        <xdr:cNvSpPr txBox="1"/>
      </xdr:nvSpPr>
      <xdr:spPr>
        <a:xfrm>
          <a:off x="20199427" y="1451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92364</xdr:rowOff>
    </xdr:from>
    <xdr:ext cx="469744" cy="259045"/>
    <xdr:sp macro="" textlink="">
      <xdr:nvSpPr>
        <xdr:cNvPr id="841" name="n_3mainValue【消防施設】&#10;一人当たり面積"/>
        <xdr:cNvSpPr txBox="1"/>
      </xdr:nvSpPr>
      <xdr:spPr>
        <a:xfrm>
          <a:off x="19310427" y="141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152779</xdr:rowOff>
    </xdr:from>
    <xdr:ext cx="469744" cy="259045"/>
    <xdr:sp macro="" textlink="">
      <xdr:nvSpPr>
        <xdr:cNvPr id="842" name="n_4mainValue【消防施設】&#10;一人当たり面積"/>
        <xdr:cNvSpPr txBox="1"/>
      </xdr:nvSpPr>
      <xdr:spPr>
        <a:xfrm>
          <a:off x="18421427" y="1404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4" name="直線コネクタ 8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5" name="テキスト ボックス 85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6" name="直線コネクタ 8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7" name="テキスト ボックス 8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8" name="直線コネクタ 8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9" name="テキスト ボックス 8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0" name="直線コネクタ 8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1" name="テキスト ボックス 8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2" name="直線コネクタ 8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3" name="テキスト ボックス 8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4" name="直線コネクタ 8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5" name="テキスト ボックス 86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6" name="直線コネクタ 8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72934</xdr:rowOff>
    </xdr:from>
    <xdr:to>
      <xdr:col>85</xdr:col>
      <xdr:colOff>126364</xdr:colOff>
      <xdr:row>107</xdr:row>
      <xdr:rowOff>141514</xdr:rowOff>
    </xdr:to>
    <xdr:cxnSp macro="">
      <xdr:nvCxnSpPr>
        <xdr:cNvPr id="868" name="直線コネクタ 867"/>
        <xdr:cNvCxnSpPr/>
      </xdr:nvCxnSpPr>
      <xdr:spPr>
        <a:xfrm flipV="1">
          <a:off x="16318864" y="1721793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145341</xdr:rowOff>
    </xdr:from>
    <xdr:ext cx="405111" cy="259045"/>
    <xdr:sp macro="" textlink="">
      <xdr:nvSpPr>
        <xdr:cNvPr id="869" name="【庁舎】&#10;有形固定資産減価償却率最小値テキスト"/>
        <xdr:cNvSpPr txBox="1"/>
      </xdr:nvSpPr>
      <xdr:spPr>
        <a:xfrm>
          <a:off x="16357600" y="1849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141514</xdr:rowOff>
    </xdr:from>
    <xdr:to>
      <xdr:col>86</xdr:col>
      <xdr:colOff>25400</xdr:colOff>
      <xdr:row>107</xdr:row>
      <xdr:rowOff>141514</xdr:rowOff>
    </xdr:to>
    <xdr:cxnSp macro="">
      <xdr:nvCxnSpPr>
        <xdr:cNvPr id="870" name="直線コネクタ 869"/>
        <xdr:cNvCxnSpPr/>
      </xdr:nvCxnSpPr>
      <xdr:spPr>
        <a:xfrm>
          <a:off x="16230600" y="1848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19611</xdr:rowOff>
    </xdr:from>
    <xdr:ext cx="340478" cy="259045"/>
    <xdr:sp macro="" textlink="">
      <xdr:nvSpPr>
        <xdr:cNvPr id="871" name="【庁舎】&#10;有形固定資産減価償却率最大値テキスト"/>
        <xdr:cNvSpPr txBox="1"/>
      </xdr:nvSpPr>
      <xdr:spPr>
        <a:xfrm>
          <a:off x="16357600" y="1699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72934</xdr:rowOff>
    </xdr:from>
    <xdr:to>
      <xdr:col>86</xdr:col>
      <xdr:colOff>25400</xdr:colOff>
      <xdr:row>100</xdr:row>
      <xdr:rowOff>72934</xdr:rowOff>
    </xdr:to>
    <xdr:cxnSp macro="">
      <xdr:nvCxnSpPr>
        <xdr:cNvPr id="872" name="直線コネクタ 871"/>
        <xdr:cNvCxnSpPr/>
      </xdr:nvCxnSpPr>
      <xdr:spPr>
        <a:xfrm>
          <a:off x="16230600" y="1721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873" name="【庁舎】&#10;有形固定資産減価償却率平均値テキスト"/>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874" name="フローチャート: 判断 873"/>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115207</xdr:rowOff>
    </xdr:from>
    <xdr:to>
      <xdr:col>81</xdr:col>
      <xdr:colOff>101600</xdr:colOff>
      <xdr:row>104</xdr:row>
      <xdr:rowOff>45357</xdr:rowOff>
    </xdr:to>
    <xdr:sp macro="" textlink="">
      <xdr:nvSpPr>
        <xdr:cNvPr id="875" name="フローチャート: 判断 874"/>
        <xdr:cNvSpPr/>
      </xdr:nvSpPr>
      <xdr:spPr>
        <a:xfrm>
          <a:off x="15430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165826</xdr:rowOff>
    </xdr:from>
    <xdr:to>
      <xdr:col>76</xdr:col>
      <xdr:colOff>165100</xdr:colOff>
      <xdr:row>104</xdr:row>
      <xdr:rowOff>95976</xdr:rowOff>
    </xdr:to>
    <xdr:sp macro="" textlink="">
      <xdr:nvSpPr>
        <xdr:cNvPr id="876" name="フローチャート: 判断 875"/>
        <xdr:cNvSpPr/>
      </xdr:nvSpPr>
      <xdr:spPr>
        <a:xfrm>
          <a:off x="14541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142966</xdr:rowOff>
    </xdr:from>
    <xdr:to>
      <xdr:col>72</xdr:col>
      <xdr:colOff>38100</xdr:colOff>
      <xdr:row>104</xdr:row>
      <xdr:rowOff>73116</xdr:rowOff>
    </xdr:to>
    <xdr:sp macro="" textlink="">
      <xdr:nvSpPr>
        <xdr:cNvPr id="877" name="フローチャート: 判断 876"/>
        <xdr:cNvSpPr/>
      </xdr:nvSpPr>
      <xdr:spPr>
        <a:xfrm>
          <a:off x="13652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35198</xdr:rowOff>
    </xdr:from>
    <xdr:to>
      <xdr:col>67</xdr:col>
      <xdr:colOff>101600</xdr:colOff>
      <xdr:row>104</xdr:row>
      <xdr:rowOff>136798</xdr:rowOff>
    </xdr:to>
    <xdr:sp macro="" textlink="">
      <xdr:nvSpPr>
        <xdr:cNvPr id="878" name="フローチャート: 判断 877"/>
        <xdr:cNvSpPr/>
      </xdr:nvSpPr>
      <xdr:spPr>
        <a:xfrm>
          <a:off x="12763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9" name="テキスト ボックス 8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7438</xdr:rowOff>
    </xdr:from>
    <xdr:to>
      <xdr:col>85</xdr:col>
      <xdr:colOff>177800</xdr:colOff>
      <xdr:row>102</xdr:row>
      <xdr:rowOff>109038</xdr:rowOff>
    </xdr:to>
    <xdr:sp macro="" textlink="">
      <xdr:nvSpPr>
        <xdr:cNvPr id="884" name="楕円 883"/>
        <xdr:cNvSpPr/>
      </xdr:nvSpPr>
      <xdr:spPr>
        <a:xfrm>
          <a:off x="16268700" y="1749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30315</xdr:rowOff>
    </xdr:from>
    <xdr:ext cx="405111" cy="259045"/>
    <xdr:sp macro="" textlink="">
      <xdr:nvSpPr>
        <xdr:cNvPr id="885" name="【庁舎】&#10;有形固定資産減価償却率該当値テキスト"/>
        <xdr:cNvSpPr txBox="1"/>
      </xdr:nvSpPr>
      <xdr:spPr>
        <a:xfrm>
          <a:off x="16357600" y="17346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149498</xdr:rowOff>
    </xdr:from>
    <xdr:to>
      <xdr:col>81</xdr:col>
      <xdr:colOff>101600</xdr:colOff>
      <xdr:row>102</xdr:row>
      <xdr:rowOff>79648</xdr:rowOff>
    </xdr:to>
    <xdr:sp macro="" textlink="">
      <xdr:nvSpPr>
        <xdr:cNvPr id="886" name="楕円 885"/>
        <xdr:cNvSpPr/>
      </xdr:nvSpPr>
      <xdr:spPr>
        <a:xfrm>
          <a:off x="15430500" y="1746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28848</xdr:rowOff>
    </xdr:from>
    <xdr:to>
      <xdr:col>85</xdr:col>
      <xdr:colOff>127000</xdr:colOff>
      <xdr:row>102</xdr:row>
      <xdr:rowOff>58238</xdr:rowOff>
    </xdr:to>
    <xdr:cxnSp macro="">
      <xdr:nvCxnSpPr>
        <xdr:cNvPr id="887" name="直線コネクタ 886"/>
        <xdr:cNvCxnSpPr/>
      </xdr:nvCxnSpPr>
      <xdr:spPr>
        <a:xfrm>
          <a:off x="15481300" y="17516748"/>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149498</xdr:rowOff>
    </xdr:from>
    <xdr:to>
      <xdr:col>76</xdr:col>
      <xdr:colOff>165100</xdr:colOff>
      <xdr:row>102</xdr:row>
      <xdr:rowOff>79648</xdr:rowOff>
    </xdr:to>
    <xdr:sp macro="" textlink="">
      <xdr:nvSpPr>
        <xdr:cNvPr id="888" name="楕円 887"/>
        <xdr:cNvSpPr/>
      </xdr:nvSpPr>
      <xdr:spPr>
        <a:xfrm>
          <a:off x="14541500" y="1746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28848</xdr:rowOff>
    </xdr:from>
    <xdr:to>
      <xdr:col>81</xdr:col>
      <xdr:colOff>50800</xdr:colOff>
      <xdr:row>102</xdr:row>
      <xdr:rowOff>28848</xdr:rowOff>
    </xdr:to>
    <xdr:cxnSp macro="">
      <xdr:nvCxnSpPr>
        <xdr:cNvPr id="889" name="直線コネクタ 888"/>
        <xdr:cNvCxnSpPr/>
      </xdr:nvCxnSpPr>
      <xdr:spPr>
        <a:xfrm>
          <a:off x="14592300" y="175167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67855</xdr:rowOff>
    </xdr:from>
    <xdr:to>
      <xdr:col>72</xdr:col>
      <xdr:colOff>38100</xdr:colOff>
      <xdr:row>102</xdr:row>
      <xdr:rowOff>169455</xdr:rowOff>
    </xdr:to>
    <xdr:sp macro="" textlink="">
      <xdr:nvSpPr>
        <xdr:cNvPr id="890" name="楕円 889"/>
        <xdr:cNvSpPr/>
      </xdr:nvSpPr>
      <xdr:spPr>
        <a:xfrm>
          <a:off x="13652500" y="175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28848</xdr:rowOff>
    </xdr:from>
    <xdr:to>
      <xdr:col>76</xdr:col>
      <xdr:colOff>114300</xdr:colOff>
      <xdr:row>102</xdr:row>
      <xdr:rowOff>118655</xdr:rowOff>
    </xdr:to>
    <xdr:cxnSp macro="">
      <xdr:nvCxnSpPr>
        <xdr:cNvPr id="891" name="直線コネクタ 890"/>
        <xdr:cNvCxnSpPr/>
      </xdr:nvCxnSpPr>
      <xdr:spPr>
        <a:xfrm flipV="1">
          <a:off x="13703300" y="17516748"/>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138068</xdr:rowOff>
    </xdr:from>
    <xdr:to>
      <xdr:col>67</xdr:col>
      <xdr:colOff>101600</xdr:colOff>
      <xdr:row>103</xdr:row>
      <xdr:rowOff>68218</xdr:rowOff>
    </xdr:to>
    <xdr:sp macro="" textlink="">
      <xdr:nvSpPr>
        <xdr:cNvPr id="892" name="楕円 891"/>
        <xdr:cNvSpPr/>
      </xdr:nvSpPr>
      <xdr:spPr>
        <a:xfrm>
          <a:off x="12763500" y="1762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118655</xdr:rowOff>
    </xdr:from>
    <xdr:to>
      <xdr:col>71</xdr:col>
      <xdr:colOff>177800</xdr:colOff>
      <xdr:row>103</xdr:row>
      <xdr:rowOff>17418</xdr:rowOff>
    </xdr:to>
    <xdr:cxnSp macro="">
      <xdr:nvCxnSpPr>
        <xdr:cNvPr id="893" name="直線コネクタ 892"/>
        <xdr:cNvCxnSpPr/>
      </xdr:nvCxnSpPr>
      <xdr:spPr>
        <a:xfrm flipV="1">
          <a:off x="12814300" y="17606555"/>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36484</xdr:rowOff>
    </xdr:from>
    <xdr:ext cx="405111" cy="259045"/>
    <xdr:sp macro="" textlink="">
      <xdr:nvSpPr>
        <xdr:cNvPr id="894" name="n_1aveValue【庁舎】&#10;有形固定資産減価償却率"/>
        <xdr:cNvSpPr txBox="1"/>
      </xdr:nvSpPr>
      <xdr:spPr>
        <a:xfrm>
          <a:off x="15266044"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87103</xdr:rowOff>
    </xdr:from>
    <xdr:ext cx="405111" cy="259045"/>
    <xdr:sp macro="" textlink="">
      <xdr:nvSpPr>
        <xdr:cNvPr id="895" name="n_2aveValue【庁舎】&#10;有形固定資産減価償却率"/>
        <xdr:cNvSpPr txBox="1"/>
      </xdr:nvSpPr>
      <xdr:spPr>
        <a:xfrm>
          <a:off x="14389744"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64243</xdr:rowOff>
    </xdr:from>
    <xdr:ext cx="405111" cy="259045"/>
    <xdr:sp macro="" textlink="">
      <xdr:nvSpPr>
        <xdr:cNvPr id="896" name="n_3aveValue【庁舎】&#10;有形固定資産減価償却率"/>
        <xdr:cNvSpPr txBox="1"/>
      </xdr:nvSpPr>
      <xdr:spPr>
        <a:xfrm>
          <a:off x="13500744" y="1789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127925</xdr:rowOff>
    </xdr:from>
    <xdr:ext cx="405111" cy="259045"/>
    <xdr:sp macro="" textlink="">
      <xdr:nvSpPr>
        <xdr:cNvPr id="897" name="n_4aveValue【庁舎】&#10;有形固定資産減価償却率"/>
        <xdr:cNvSpPr txBox="1"/>
      </xdr:nvSpPr>
      <xdr:spPr>
        <a:xfrm>
          <a:off x="12611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96175</xdr:rowOff>
    </xdr:from>
    <xdr:ext cx="405111" cy="259045"/>
    <xdr:sp macro="" textlink="">
      <xdr:nvSpPr>
        <xdr:cNvPr id="898" name="n_1mainValue【庁舎】&#10;有形固定資産減価償却率"/>
        <xdr:cNvSpPr txBox="1"/>
      </xdr:nvSpPr>
      <xdr:spPr>
        <a:xfrm>
          <a:off x="15266044" y="1724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96175</xdr:rowOff>
    </xdr:from>
    <xdr:ext cx="405111" cy="259045"/>
    <xdr:sp macro="" textlink="">
      <xdr:nvSpPr>
        <xdr:cNvPr id="899" name="n_2mainValue【庁舎】&#10;有形固定資産減価償却率"/>
        <xdr:cNvSpPr txBox="1"/>
      </xdr:nvSpPr>
      <xdr:spPr>
        <a:xfrm>
          <a:off x="14389744" y="1724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14532</xdr:rowOff>
    </xdr:from>
    <xdr:ext cx="405111" cy="259045"/>
    <xdr:sp macro="" textlink="">
      <xdr:nvSpPr>
        <xdr:cNvPr id="900" name="n_3mainValue【庁舎】&#10;有形固定資産減価償却率"/>
        <xdr:cNvSpPr txBox="1"/>
      </xdr:nvSpPr>
      <xdr:spPr>
        <a:xfrm>
          <a:off x="13500744" y="1733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84745</xdr:rowOff>
    </xdr:from>
    <xdr:ext cx="405111" cy="259045"/>
    <xdr:sp macro="" textlink="">
      <xdr:nvSpPr>
        <xdr:cNvPr id="901" name="n_4mainValue【庁舎】&#10;有形固定資産減価償却率"/>
        <xdr:cNvSpPr txBox="1"/>
      </xdr:nvSpPr>
      <xdr:spPr>
        <a:xfrm>
          <a:off x="12611744" y="1740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12" name="直線コネクタ 9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3" name="テキスト ボックス 9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4" name="直線コネクタ 9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5" name="テキスト ボックス 9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6" name="直線コネクタ 9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7" name="テキスト ボックス 9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8" name="直線コネクタ 9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9" name="テキスト ボックス 9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20" name="直線コネクタ 9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21" name="テキスト ボックス 9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2" name="直線コネクタ 9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3" name="テキスト ボックス 9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4" name="直線コネクタ 9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5" name="テキスト ボックス 9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134438</xdr:rowOff>
    </xdr:from>
    <xdr:to>
      <xdr:col>116</xdr:col>
      <xdr:colOff>62864</xdr:colOff>
      <xdr:row>108</xdr:row>
      <xdr:rowOff>40277</xdr:rowOff>
    </xdr:to>
    <xdr:cxnSp macro="">
      <xdr:nvCxnSpPr>
        <xdr:cNvPr id="927" name="直線コネクタ 926"/>
        <xdr:cNvCxnSpPr/>
      </xdr:nvCxnSpPr>
      <xdr:spPr>
        <a:xfrm flipV="1">
          <a:off x="22160864" y="17107988"/>
          <a:ext cx="0" cy="1448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44104</xdr:rowOff>
    </xdr:from>
    <xdr:ext cx="469744" cy="259045"/>
    <xdr:sp macro="" textlink="">
      <xdr:nvSpPr>
        <xdr:cNvPr id="928" name="【庁舎】&#10;一人当たり面積最小値テキスト"/>
        <xdr:cNvSpPr txBox="1"/>
      </xdr:nvSpPr>
      <xdr:spPr>
        <a:xfrm>
          <a:off x="22199600" y="1856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40277</xdr:rowOff>
    </xdr:from>
    <xdr:to>
      <xdr:col>116</xdr:col>
      <xdr:colOff>152400</xdr:colOff>
      <xdr:row>108</xdr:row>
      <xdr:rowOff>40277</xdr:rowOff>
    </xdr:to>
    <xdr:cxnSp macro="">
      <xdr:nvCxnSpPr>
        <xdr:cNvPr id="929" name="直線コネクタ 928"/>
        <xdr:cNvCxnSpPr/>
      </xdr:nvCxnSpPr>
      <xdr:spPr>
        <a:xfrm>
          <a:off x="22072600" y="1855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81115</xdr:rowOff>
    </xdr:from>
    <xdr:ext cx="469744" cy="259045"/>
    <xdr:sp macro="" textlink="">
      <xdr:nvSpPr>
        <xdr:cNvPr id="930" name="【庁舎】&#10;一人当たり面積最大値テキスト"/>
        <xdr:cNvSpPr txBox="1"/>
      </xdr:nvSpPr>
      <xdr:spPr>
        <a:xfrm>
          <a:off x="22199600" y="1688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134438</xdr:rowOff>
    </xdr:from>
    <xdr:to>
      <xdr:col>116</xdr:col>
      <xdr:colOff>152400</xdr:colOff>
      <xdr:row>99</xdr:row>
      <xdr:rowOff>134438</xdr:rowOff>
    </xdr:to>
    <xdr:cxnSp macro="">
      <xdr:nvCxnSpPr>
        <xdr:cNvPr id="931" name="直線コネクタ 930"/>
        <xdr:cNvCxnSpPr/>
      </xdr:nvCxnSpPr>
      <xdr:spPr>
        <a:xfrm>
          <a:off x="22072600" y="1710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57166</xdr:rowOff>
    </xdr:from>
    <xdr:ext cx="469744" cy="259045"/>
    <xdr:sp macro="" textlink="">
      <xdr:nvSpPr>
        <xdr:cNvPr id="932" name="【庁舎】&#10;一人当たり面積平均値テキスト"/>
        <xdr:cNvSpPr txBox="1"/>
      </xdr:nvSpPr>
      <xdr:spPr>
        <a:xfrm>
          <a:off x="22199600" y="182308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78739</xdr:rowOff>
    </xdr:from>
    <xdr:to>
      <xdr:col>116</xdr:col>
      <xdr:colOff>114300</xdr:colOff>
      <xdr:row>107</xdr:row>
      <xdr:rowOff>8889</xdr:rowOff>
    </xdr:to>
    <xdr:sp macro="" textlink="">
      <xdr:nvSpPr>
        <xdr:cNvPr id="933" name="フローチャート: 判断 932"/>
        <xdr:cNvSpPr/>
      </xdr:nvSpPr>
      <xdr:spPr>
        <a:xfrm>
          <a:off x="221107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34" name="フローチャート: 判断 933"/>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935" name="フローチャート: 判断 934"/>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61323</xdr:rowOff>
    </xdr:from>
    <xdr:to>
      <xdr:col>102</xdr:col>
      <xdr:colOff>165100</xdr:colOff>
      <xdr:row>106</xdr:row>
      <xdr:rowOff>162923</xdr:rowOff>
    </xdr:to>
    <xdr:sp macro="" textlink="">
      <xdr:nvSpPr>
        <xdr:cNvPr id="936" name="フローチャート: 判断 935"/>
        <xdr:cNvSpPr/>
      </xdr:nvSpPr>
      <xdr:spPr>
        <a:xfrm>
          <a:off x="19494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144055</xdr:rowOff>
    </xdr:from>
    <xdr:to>
      <xdr:col>98</xdr:col>
      <xdr:colOff>38100</xdr:colOff>
      <xdr:row>107</xdr:row>
      <xdr:rowOff>74205</xdr:rowOff>
    </xdr:to>
    <xdr:sp macro="" textlink="">
      <xdr:nvSpPr>
        <xdr:cNvPr id="937" name="フローチャート: 判断 936"/>
        <xdr:cNvSpPr/>
      </xdr:nvSpPr>
      <xdr:spPr>
        <a:xfrm>
          <a:off x="18605500" y="183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8" name="テキスト ボックス 9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9" name="テキスト ボックス 9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0" name="テキスト ボックス 9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1" name="テキスト ボックス 9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2" name="テキスト ボックス 9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99968</xdr:rowOff>
    </xdr:from>
    <xdr:to>
      <xdr:col>116</xdr:col>
      <xdr:colOff>114300</xdr:colOff>
      <xdr:row>106</xdr:row>
      <xdr:rowOff>30118</xdr:rowOff>
    </xdr:to>
    <xdr:sp macro="" textlink="">
      <xdr:nvSpPr>
        <xdr:cNvPr id="943" name="楕円 942"/>
        <xdr:cNvSpPr/>
      </xdr:nvSpPr>
      <xdr:spPr>
        <a:xfrm>
          <a:off x="22110700" y="1810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122845</xdr:rowOff>
    </xdr:from>
    <xdr:ext cx="469744" cy="259045"/>
    <xdr:sp macro="" textlink="">
      <xdr:nvSpPr>
        <xdr:cNvPr id="944" name="【庁舎】&#10;一人当たり面積該当値テキスト"/>
        <xdr:cNvSpPr txBox="1"/>
      </xdr:nvSpPr>
      <xdr:spPr>
        <a:xfrm>
          <a:off x="22199600" y="1795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109764</xdr:rowOff>
    </xdr:from>
    <xdr:to>
      <xdr:col>112</xdr:col>
      <xdr:colOff>38100</xdr:colOff>
      <xdr:row>106</xdr:row>
      <xdr:rowOff>39914</xdr:rowOff>
    </xdr:to>
    <xdr:sp macro="" textlink="">
      <xdr:nvSpPr>
        <xdr:cNvPr id="945" name="楕円 944"/>
        <xdr:cNvSpPr/>
      </xdr:nvSpPr>
      <xdr:spPr>
        <a:xfrm>
          <a:off x="21272500" y="1811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150768</xdr:rowOff>
    </xdr:from>
    <xdr:to>
      <xdr:col>116</xdr:col>
      <xdr:colOff>63500</xdr:colOff>
      <xdr:row>105</xdr:row>
      <xdr:rowOff>160564</xdr:rowOff>
    </xdr:to>
    <xdr:cxnSp macro="">
      <xdr:nvCxnSpPr>
        <xdr:cNvPr id="946" name="直線コネクタ 945"/>
        <xdr:cNvCxnSpPr/>
      </xdr:nvCxnSpPr>
      <xdr:spPr>
        <a:xfrm flipV="1">
          <a:off x="21323300" y="18153018"/>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120650</xdr:rowOff>
    </xdr:from>
    <xdr:to>
      <xdr:col>107</xdr:col>
      <xdr:colOff>101600</xdr:colOff>
      <xdr:row>106</xdr:row>
      <xdr:rowOff>50800</xdr:rowOff>
    </xdr:to>
    <xdr:sp macro="" textlink="">
      <xdr:nvSpPr>
        <xdr:cNvPr id="947" name="楕円 946"/>
        <xdr:cNvSpPr/>
      </xdr:nvSpPr>
      <xdr:spPr>
        <a:xfrm>
          <a:off x="20383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160564</xdr:rowOff>
    </xdr:from>
    <xdr:to>
      <xdr:col>111</xdr:col>
      <xdr:colOff>177800</xdr:colOff>
      <xdr:row>106</xdr:row>
      <xdr:rowOff>0</xdr:rowOff>
    </xdr:to>
    <xdr:cxnSp macro="">
      <xdr:nvCxnSpPr>
        <xdr:cNvPr id="948" name="直線コネクタ 947"/>
        <xdr:cNvCxnSpPr/>
      </xdr:nvCxnSpPr>
      <xdr:spPr>
        <a:xfrm flipV="1">
          <a:off x="20434300" y="181628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123371</xdr:rowOff>
    </xdr:from>
    <xdr:to>
      <xdr:col>102</xdr:col>
      <xdr:colOff>165100</xdr:colOff>
      <xdr:row>105</xdr:row>
      <xdr:rowOff>53521</xdr:rowOff>
    </xdr:to>
    <xdr:sp macro="" textlink="">
      <xdr:nvSpPr>
        <xdr:cNvPr id="949" name="楕円 948"/>
        <xdr:cNvSpPr/>
      </xdr:nvSpPr>
      <xdr:spPr>
        <a:xfrm>
          <a:off x="19494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2721</xdr:rowOff>
    </xdr:from>
    <xdr:to>
      <xdr:col>107</xdr:col>
      <xdr:colOff>50800</xdr:colOff>
      <xdr:row>106</xdr:row>
      <xdr:rowOff>0</xdr:rowOff>
    </xdr:to>
    <xdr:cxnSp macro="">
      <xdr:nvCxnSpPr>
        <xdr:cNvPr id="950" name="直線コネクタ 949"/>
        <xdr:cNvCxnSpPr/>
      </xdr:nvCxnSpPr>
      <xdr:spPr>
        <a:xfrm>
          <a:off x="19545300" y="18004971"/>
          <a:ext cx="889000" cy="16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119018</xdr:rowOff>
    </xdr:from>
    <xdr:to>
      <xdr:col>98</xdr:col>
      <xdr:colOff>38100</xdr:colOff>
      <xdr:row>105</xdr:row>
      <xdr:rowOff>49168</xdr:rowOff>
    </xdr:to>
    <xdr:sp macro="" textlink="">
      <xdr:nvSpPr>
        <xdr:cNvPr id="951" name="楕円 950"/>
        <xdr:cNvSpPr/>
      </xdr:nvSpPr>
      <xdr:spPr>
        <a:xfrm>
          <a:off x="18605500" y="1794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169818</xdr:rowOff>
    </xdr:from>
    <xdr:to>
      <xdr:col>102</xdr:col>
      <xdr:colOff>114300</xdr:colOff>
      <xdr:row>105</xdr:row>
      <xdr:rowOff>2721</xdr:rowOff>
    </xdr:to>
    <xdr:cxnSp macro="">
      <xdr:nvCxnSpPr>
        <xdr:cNvPr id="952" name="直線コネクタ 951"/>
        <xdr:cNvCxnSpPr/>
      </xdr:nvCxnSpPr>
      <xdr:spPr>
        <a:xfrm>
          <a:off x="18656300" y="18000618"/>
          <a:ext cx="8890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8726</xdr:rowOff>
    </xdr:from>
    <xdr:ext cx="469744" cy="259045"/>
    <xdr:sp macro="" textlink="">
      <xdr:nvSpPr>
        <xdr:cNvPr id="953" name="n_1aveValue【庁舎】&#10;一人当たり面積"/>
        <xdr:cNvSpPr txBox="1"/>
      </xdr:nvSpPr>
      <xdr:spPr>
        <a:xfrm>
          <a:off x="21075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954" name="n_2aveValue【庁舎】&#10;一人当たり面積"/>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154050</xdr:rowOff>
    </xdr:from>
    <xdr:ext cx="469744" cy="259045"/>
    <xdr:sp macro="" textlink="">
      <xdr:nvSpPr>
        <xdr:cNvPr id="955" name="n_3aveValue【庁舎】&#10;一人当たり面積"/>
        <xdr:cNvSpPr txBox="1"/>
      </xdr:nvSpPr>
      <xdr:spPr>
        <a:xfrm>
          <a:off x="193104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65332</xdr:rowOff>
    </xdr:from>
    <xdr:ext cx="469744" cy="259045"/>
    <xdr:sp macro="" textlink="">
      <xdr:nvSpPr>
        <xdr:cNvPr id="956" name="n_4aveValue【庁舎】&#10;一人当たり面積"/>
        <xdr:cNvSpPr txBox="1"/>
      </xdr:nvSpPr>
      <xdr:spPr>
        <a:xfrm>
          <a:off x="18421427" y="1841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56441</xdr:rowOff>
    </xdr:from>
    <xdr:ext cx="469744" cy="259045"/>
    <xdr:sp macro="" textlink="">
      <xdr:nvSpPr>
        <xdr:cNvPr id="957" name="n_1mainValue【庁舎】&#10;一人当たり面積"/>
        <xdr:cNvSpPr txBox="1"/>
      </xdr:nvSpPr>
      <xdr:spPr>
        <a:xfrm>
          <a:off x="21075727" y="1788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67327</xdr:rowOff>
    </xdr:from>
    <xdr:ext cx="469744" cy="259045"/>
    <xdr:sp macro="" textlink="">
      <xdr:nvSpPr>
        <xdr:cNvPr id="958" name="n_2mainValue【庁舎】&#10;一人当たり面積"/>
        <xdr:cNvSpPr txBox="1"/>
      </xdr:nvSpPr>
      <xdr:spPr>
        <a:xfrm>
          <a:off x="20199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70048</xdr:rowOff>
    </xdr:from>
    <xdr:ext cx="469744" cy="259045"/>
    <xdr:sp macro="" textlink="">
      <xdr:nvSpPr>
        <xdr:cNvPr id="959" name="n_3mainValue【庁舎】&#10;一人当たり面積"/>
        <xdr:cNvSpPr txBox="1"/>
      </xdr:nvSpPr>
      <xdr:spPr>
        <a:xfrm>
          <a:off x="19310427" y="1772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65695</xdr:rowOff>
    </xdr:from>
    <xdr:ext cx="469744" cy="259045"/>
    <xdr:sp macro="" textlink="">
      <xdr:nvSpPr>
        <xdr:cNvPr id="960" name="n_4mainValue【庁舎】&#10;一人当たり面積"/>
        <xdr:cNvSpPr txBox="1"/>
      </xdr:nvSpPr>
      <xdr:spPr>
        <a:xfrm>
          <a:off x="18421427" y="1772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1" name="正方形/長方形 9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2" name="正方形/長方形 9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3" name="テキスト ボックス 9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本市において、全国平均、県平均、類似団体平均と比較して、有形固定資産減価償却率が高い施設は、体育館・プール、福祉施設、消防施設となっている。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体育館・プールについては、スポーツ施設整備計画により、計画的に更新（長寿命化）等を進める。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福祉施設については、人口減少を加味すると、施設の再編が必要となってくる。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消防施設は、旧消防本部の除却を令和２年度に予定している。また、消防団の再編等により、機庫等の施設</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整備を進める。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27,682
27,397
318.10
23,806,026
23,237,434
429,552
11,788,810
20,193,801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基準財政需要額がプラス</a:t>
          </a:r>
          <a:r>
            <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147,422</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千円となったが、基準財政収入額がプラス</a:t>
          </a:r>
          <a:r>
            <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78,582</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千円であり、ともに微増であったため横ばいとなった。</a:t>
          </a:r>
        </a:p>
        <a:p>
          <a:pPr rtl="0"/>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また、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類似団体平均値と比較して</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低い</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ことから、今後、歳出の抑制や産業の創出、税収の確保につながる施策の推進に努める。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24342</xdr:rowOff>
    </xdr:from>
    <xdr:to>
      <xdr:col>23</xdr:col>
      <xdr:colOff>133350</xdr:colOff>
      <xdr:row>44</xdr:row>
      <xdr:rowOff>24342</xdr:rowOff>
    </xdr:to>
    <xdr:cxnSp macro="">
      <xdr:nvCxnSpPr>
        <xdr:cNvPr id="69" name="直線コネクタ 68"/>
        <xdr:cNvCxnSpPr/>
      </xdr:nvCxnSpPr>
      <xdr:spPr>
        <a:xfrm>
          <a:off x="4114800" y="75681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131885</xdr:rowOff>
    </xdr:from>
    <xdr:ext cx="762000" cy="259045"/>
    <xdr:sp macro="" textlink="">
      <xdr:nvSpPr>
        <xdr:cNvPr id="70"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71" name="フローチャート: 判断 70"/>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24342</xdr:rowOff>
    </xdr:from>
    <xdr:to>
      <xdr:col>19</xdr:col>
      <xdr:colOff>133350</xdr:colOff>
      <xdr:row>44</xdr:row>
      <xdr:rowOff>44450</xdr:rowOff>
    </xdr:to>
    <xdr:cxnSp macro="">
      <xdr:nvCxnSpPr>
        <xdr:cNvPr id="72" name="直線コネクタ 71"/>
        <xdr:cNvCxnSpPr/>
      </xdr:nvCxnSpPr>
      <xdr:spPr>
        <a:xfrm flipV="1">
          <a:off x="3225800" y="75681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4" name="テキスト ボックス 73"/>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5" name="直線コネクタ 74"/>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64558</xdr:rowOff>
    </xdr:to>
    <xdr:cxnSp macro="">
      <xdr:nvCxnSpPr>
        <xdr:cNvPr id="78" name="直線コネクタ 77"/>
        <xdr:cNvCxnSpPr/>
      </xdr:nvCxnSpPr>
      <xdr:spPr>
        <a:xfrm flipV="1">
          <a:off x="1447800" y="75882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144992</xdr:rowOff>
    </xdr:from>
    <xdr:to>
      <xdr:col>23</xdr:col>
      <xdr:colOff>184150</xdr:colOff>
      <xdr:row>44</xdr:row>
      <xdr:rowOff>75142</xdr:rowOff>
    </xdr:to>
    <xdr:sp macro="" textlink="">
      <xdr:nvSpPr>
        <xdr:cNvPr id="88" name="楕円 87"/>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117069</xdr:rowOff>
    </xdr:from>
    <xdr:ext cx="762000" cy="259045"/>
    <xdr:sp macro="" textlink="">
      <xdr:nvSpPr>
        <xdr:cNvPr id="89" name="財政力該当値テキスト"/>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144992</xdr:rowOff>
    </xdr:from>
    <xdr:to>
      <xdr:col>19</xdr:col>
      <xdr:colOff>184150</xdr:colOff>
      <xdr:row>44</xdr:row>
      <xdr:rowOff>75142</xdr:rowOff>
    </xdr:to>
    <xdr:sp macro="" textlink="">
      <xdr:nvSpPr>
        <xdr:cNvPr id="90" name="楕円 89"/>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59919</xdr:rowOff>
    </xdr:from>
    <xdr:ext cx="736600" cy="259045"/>
    <xdr:sp macro="" textlink="">
      <xdr:nvSpPr>
        <xdr:cNvPr id="91" name="テキスト ボックス 90"/>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2" name="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3" name="テキスト ボックス 92"/>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4" name="楕円 93"/>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5" name="テキスト ボックス 94"/>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13758</xdr:rowOff>
    </xdr:from>
    <xdr:to>
      <xdr:col>7</xdr:col>
      <xdr:colOff>31750</xdr:colOff>
      <xdr:row>44</xdr:row>
      <xdr:rowOff>115358</xdr:rowOff>
    </xdr:to>
    <xdr:sp macro="" textlink="">
      <xdr:nvSpPr>
        <xdr:cNvPr id="96" name="楕円 95"/>
        <xdr:cNvSpPr/>
      </xdr:nvSpPr>
      <xdr:spPr>
        <a:xfrm>
          <a:off x="1397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100135</xdr:rowOff>
    </xdr:from>
    <xdr:ext cx="762000" cy="259045"/>
    <xdr:sp macro="" textlink="">
      <xdr:nvSpPr>
        <xdr:cNvPr id="97" name="テキスト ボックス 96"/>
        <xdr:cNvSpPr txBox="1"/>
      </xdr:nvSpPr>
      <xdr:spPr>
        <a:xfrm>
          <a:off x="1066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歳出においては、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が増加したが、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や公債費等が減額となったことにより、歳出経常一般財源はマイナス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99,745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千円となった。しかし、歳入においても、地方交付税の大幅な減額などの影響により、歳入経常一般財源はマイナス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242,694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千円となったため、 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ポイント悪化した。類似団体との比較でも、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事務事業の見直しを更に進めるとともに、効果及び優先度の低い事務事業について計画的に廃止・縮小を進め、経常経費の削減を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図っていく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118618</xdr:rowOff>
    </xdr:to>
    <xdr:cxnSp macro="">
      <xdr:nvCxnSpPr>
        <xdr:cNvPr id="125" name="直線コネクタ 124"/>
        <xdr:cNvCxnSpPr/>
      </xdr:nvCxnSpPr>
      <xdr:spPr>
        <a:xfrm flipV="1">
          <a:off x="4953000" y="9974580"/>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90695</xdr:rowOff>
    </xdr:from>
    <xdr:ext cx="762000" cy="259045"/>
    <xdr:sp macro="" textlink="">
      <xdr:nvSpPr>
        <xdr:cNvPr id="126" name="財政構造の弾力性最小値テキスト"/>
        <xdr:cNvSpPr txBox="1"/>
      </xdr:nvSpPr>
      <xdr:spPr>
        <a:xfrm>
          <a:off x="5041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118618</xdr:rowOff>
    </xdr:from>
    <xdr:to>
      <xdr:col>24</xdr:col>
      <xdr:colOff>12700</xdr:colOff>
      <xdr:row>67</xdr:row>
      <xdr:rowOff>118618</xdr:rowOff>
    </xdr:to>
    <xdr:cxnSp macro="">
      <xdr:nvCxnSpPr>
        <xdr:cNvPr id="127" name="直線コネクタ 126"/>
        <xdr:cNvCxnSpPr/>
      </xdr:nvCxnSpPr>
      <xdr:spPr>
        <a:xfrm>
          <a:off x="4864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8"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9" name="直線コネクタ 128"/>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36830</xdr:rowOff>
    </xdr:from>
    <xdr:to>
      <xdr:col>23</xdr:col>
      <xdr:colOff>133350</xdr:colOff>
      <xdr:row>65</xdr:row>
      <xdr:rowOff>143002</xdr:rowOff>
    </xdr:to>
    <xdr:cxnSp macro="">
      <xdr:nvCxnSpPr>
        <xdr:cNvPr id="130" name="直線コネクタ 129"/>
        <xdr:cNvCxnSpPr/>
      </xdr:nvCxnSpPr>
      <xdr:spPr>
        <a:xfrm>
          <a:off x="4114800" y="11181080"/>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121175</xdr:rowOff>
    </xdr:from>
    <xdr:ext cx="762000" cy="259045"/>
    <xdr:sp macro="" textlink="">
      <xdr:nvSpPr>
        <xdr:cNvPr id="131" name="財政構造の弾力性平均値テキスト"/>
        <xdr:cNvSpPr txBox="1"/>
      </xdr:nvSpPr>
      <xdr:spPr>
        <a:xfrm>
          <a:off x="5041900" y="1057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32" name="フローチャート: 判断 131"/>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92456</xdr:rowOff>
    </xdr:from>
    <xdr:to>
      <xdr:col>19</xdr:col>
      <xdr:colOff>133350</xdr:colOff>
      <xdr:row>65</xdr:row>
      <xdr:rowOff>36830</xdr:rowOff>
    </xdr:to>
    <xdr:cxnSp macro="">
      <xdr:nvCxnSpPr>
        <xdr:cNvPr id="133" name="直線コネクタ 132"/>
        <xdr:cNvCxnSpPr/>
      </xdr:nvCxnSpPr>
      <xdr:spPr>
        <a:xfrm>
          <a:off x="3225800" y="1106525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34" name="フローチャート: 判断 133"/>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148861</xdr:rowOff>
    </xdr:from>
    <xdr:ext cx="736600" cy="259045"/>
    <xdr:sp macro="" textlink="">
      <xdr:nvSpPr>
        <xdr:cNvPr id="135" name="テキスト ボックス 134"/>
        <xdr:cNvSpPr txBox="1"/>
      </xdr:nvSpPr>
      <xdr:spPr>
        <a:xfrm>
          <a:off x="3733800" y="1043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138430</xdr:rowOff>
    </xdr:from>
    <xdr:to>
      <xdr:col>15</xdr:col>
      <xdr:colOff>82550</xdr:colOff>
      <xdr:row>64</xdr:row>
      <xdr:rowOff>92456</xdr:rowOff>
    </xdr:to>
    <xdr:cxnSp macro="">
      <xdr:nvCxnSpPr>
        <xdr:cNvPr id="136" name="直線コネクタ 135"/>
        <xdr:cNvCxnSpPr/>
      </xdr:nvCxnSpPr>
      <xdr:spPr>
        <a:xfrm>
          <a:off x="2336800" y="1093978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73406</xdr:rowOff>
    </xdr:from>
    <xdr:to>
      <xdr:col>15</xdr:col>
      <xdr:colOff>133350</xdr:colOff>
      <xdr:row>62</xdr:row>
      <xdr:rowOff>3556</xdr:rowOff>
    </xdr:to>
    <xdr:sp macro="" textlink="">
      <xdr:nvSpPr>
        <xdr:cNvPr id="137" name="フローチャート: 判断 136"/>
        <xdr:cNvSpPr/>
      </xdr:nvSpPr>
      <xdr:spPr>
        <a:xfrm>
          <a:off x="3175000" y="105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13733</xdr:rowOff>
    </xdr:from>
    <xdr:ext cx="762000" cy="259045"/>
    <xdr:sp macro="" textlink="">
      <xdr:nvSpPr>
        <xdr:cNvPr id="138" name="テキスト ボックス 137"/>
        <xdr:cNvSpPr txBox="1"/>
      </xdr:nvSpPr>
      <xdr:spPr>
        <a:xfrm>
          <a:off x="2844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37338</xdr:rowOff>
    </xdr:from>
    <xdr:to>
      <xdr:col>11</xdr:col>
      <xdr:colOff>31750</xdr:colOff>
      <xdr:row>63</xdr:row>
      <xdr:rowOff>138430</xdr:rowOff>
    </xdr:to>
    <xdr:cxnSp macro="">
      <xdr:nvCxnSpPr>
        <xdr:cNvPr id="139" name="直線コネクタ 138"/>
        <xdr:cNvCxnSpPr/>
      </xdr:nvCxnSpPr>
      <xdr:spPr>
        <a:xfrm>
          <a:off x="1447800" y="10495788"/>
          <a:ext cx="889000" cy="44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109728</xdr:rowOff>
    </xdr:from>
    <xdr:to>
      <xdr:col>11</xdr:col>
      <xdr:colOff>82550</xdr:colOff>
      <xdr:row>61</xdr:row>
      <xdr:rowOff>39878</xdr:rowOff>
    </xdr:to>
    <xdr:sp macro="" textlink="">
      <xdr:nvSpPr>
        <xdr:cNvPr id="140" name="フローチャート: 判断 139"/>
        <xdr:cNvSpPr/>
      </xdr:nvSpPr>
      <xdr:spPr>
        <a:xfrm>
          <a:off x="2286000" y="103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50055</xdr:rowOff>
    </xdr:from>
    <xdr:ext cx="762000" cy="259045"/>
    <xdr:sp macro="" textlink="">
      <xdr:nvSpPr>
        <xdr:cNvPr id="141" name="テキスト ボックス 140"/>
        <xdr:cNvSpPr txBox="1"/>
      </xdr:nvSpPr>
      <xdr:spPr>
        <a:xfrm>
          <a:off x="1955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117094</xdr:rowOff>
    </xdr:from>
    <xdr:to>
      <xdr:col>7</xdr:col>
      <xdr:colOff>31750</xdr:colOff>
      <xdr:row>60</xdr:row>
      <xdr:rowOff>47244</xdr:rowOff>
    </xdr:to>
    <xdr:sp macro="" textlink="">
      <xdr:nvSpPr>
        <xdr:cNvPr id="142" name="フローチャート: 判断 141"/>
        <xdr:cNvSpPr/>
      </xdr:nvSpPr>
      <xdr:spPr>
        <a:xfrm>
          <a:off x="1397000" y="1023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57421</xdr:rowOff>
    </xdr:from>
    <xdr:ext cx="762000" cy="259045"/>
    <xdr:sp macro="" textlink="">
      <xdr:nvSpPr>
        <xdr:cNvPr id="143" name="テキスト ボックス 142"/>
        <xdr:cNvSpPr txBox="1"/>
      </xdr:nvSpPr>
      <xdr:spPr>
        <a:xfrm>
          <a:off x="1066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92202</xdr:rowOff>
    </xdr:from>
    <xdr:to>
      <xdr:col>23</xdr:col>
      <xdr:colOff>184150</xdr:colOff>
      <xdr:row>66</xdr:row>
      <xdr:rowOff>22352</xdr:rowOff>
    </xdr:to>
    <xdr:sp macro="" textlink="">
      <xdr:nvSpPr>
        <xdr:cNvPr id="149" name="楕円 148"/>
        <xdr:cNvSpPr/>
      </xdr:nvSpPr>
      <xdr:spPr>
        <a:xfrm>
          <a:off x="49022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64279</xdr:rowOff>
    </xdr:from>
    <xdr:ext cx="762000" cy="259045"/>
    <xdr:sp macro="" textlink="">
      <xdr:nvSpPr>
        <xdr:cNvPr id="150" name="財政構造の弾力性該当値テキスト"/>
        <xdr:cNvSpPr txBox="1"/>
      </xdr:nvSpPr>
      <xdr:spPr>
        <a:xfrm>
          <a:off x="5041900" y="1120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157480</xdr:rowOff>
    </xdr:from>
    <xdr:to>
      <xdr:col>19</xdr:col>
      <xdr:colOff>184150</xdr:colOff>
      <xdr:row>65</xdr:row>
      <xdr:rowOff>87630</xdr:rowOff>
    </xdr:to>
    <xdr:sp macro="" textlink="">
      <xdr:nvSpPr>
        <xdr:cNvPr id="151" name="楕円 150"/>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72407</xdr:rowOff>
    </xdr:from>
    <xdr:ext cx="736600" cy="259045"/>
    <xdr:sp macro="" textlink="">
      <xdr:nvSpPr>
        <xdr:cNvPr id="152" name="テキスト ボックス 151"/>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41656</xdr:rowOff>
    </xdr:from>
    <xdr:to>
      <xdr:col>15</xdr:col>
      <xdr:colOff>133350</xdr:colOff>
      <xdr:row>64</xdr:row>
      <xdr:rowOff>143256</xdr:rowOff>
    </xdr:to>
    <xdr:sp macro="" textlink="">
      <xdr:nvSpPr>
        <xdr:cNvPr id="153" name="楕円 152"/>
        <xdr:cNvSpPr/>
      </xdr:nvSpPr>
      <xdr:spPr>
        <a:xfrm>
          <a:off x="3175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54" name="テキスト ボックス 153"/>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87630</xdr:rowOff>
    </xdr:from>
    <xdr:to>
      <xdr:col>11</xdr:col>
      <xdr:colOff>82550</xdr:colOff>
      <xdr:row>64</xdr:row>
      <xdr:rowOff>17780</xdr:rowOff>
    </xdr:to>
    <xdr:sp macro="" textlink="">
      <xdr:nvSpPr>
        <xdr:cNvPr id="155" name="楕円 154"/>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2557</xdr:rowOff>
    </xdr:from>
    <xdr:ext cx="762000" cy="259045"/>
    <xdr:sp macro="" textlink="">
      <xdr:nvSpPr>
        <xdr:cNvPr id="156" name="テキスト ボックス 155"/>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157988</xdr:rowOff>
    </xdr:from>
    <xdr:to>
      <xdr:col>7</xdr:col>
      <xdr:colOff>31750</xdr:colOff>
      <xdr:row>61</xdr:row>
      <xdr:rowOff>88138</xdr:rowOff>
    </xdr:to>
    <xdr:sp macro="" textlink="">
      <xdr:nvSpPr>
        <xdr:cNvPr id="157" name="楕円 156"/>
        <xdr:cNvSpPr/>
      </xdr:nvSpPr>
      <xdr:spPr>
        <a:xfrm>
          <a:off x="1397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72915</xdr:rowOff>
    </xdr:from>
    <xdr:ext cx="762000" cy="259045"/>
    <xdr:sp macro="" textlink="">
      <xdr:nvSpPr>
        <xdr:cNvPr id="158" name="テキスト ボックス 157"/>
        <xdr:cNvSpPr txBox="1"/>
      </xdr:nvSpPr>
      <xdr:spPr>
        <a:xfrm>
          <a:off x="1066800" y="1053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[227,261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分母側の人口が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人減となったことにより、人口１人当り人件費・物件費等決算額は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2,353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類似団体と比較すると人件費が多いが、合併に伴い類似団体平均より職員数が多いことが影響している。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今後も早期退職制度の活用等により、定員適正化を行い、人件費の抑制を図る。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45690</xdr:rowOff>
    </xdr:from>
    <xdr:to>
      <xdr:col>23</xdr:col>
      <xdr:colOff>133350</xdr:colOff>
      <xdr:row>88</xdr:row>
      <xdr:rowOff>131259</xdr:rowOff>
    </xdr:to>
    <xdr:cxnSp macro="">
      <xdr:nvCxnSpPr>
        <xdr:cNvPr id="188" name="直線コネクタ 187"/>
        <xdr:cNvCxnSpPr/>
      </xdr:nvCxnSpPr>
      <xdr:spPr>
        <a:xfrm flipV="1">
          <a:off x="4953000" y="13933140"/>
          <a:ext cx="0" cy="12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103336</xdr:rowOff>
    </xdr:from>
    <xdr:ext cx="762000" cy="259045"/>
    <xdr:sp macro="" textlink="">
      <xdr:nvSpPr>
        <xdr:cNvPr id="189" name="人件費・物件費等の状況最小値テキスト"/>
        <xdr:cNvSpPr txBox="1"/>
      </xdr:nvSpPr>
      <xdr:spPr>
        <a:xfrm>
          <a:off x="5041900" y="1519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131259</xdr:rowOff>
    </xdr:from>
    <xdr:to>
      <xdr:col>24</xdr:col>
      <xdr:colOff>12700</xdr:colOff>
      <xdr:row>88</xdr:row>
      <xdr:rowOff>131259</xdr:rowOff>
    </xdr:to>
    <xdr:cxnSp macro="">
      <xdr:nvCxnSpPr>
        <xdr:cNvPr id="190" name="直線コネクタ 189"/>
        <xdr:cNvCxnSpPr/>
      </xdr:nvCxnSpPr>
      <xdr:spPr>
        <a:xfrm>
          <a:off x="4864100" y="1521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132067</xdr:rowOff>
    </xdr:from>
    <xdr:ext cx="762000" cy="259045"/>
    <xdr:sp macro="" textlink="">
      <xdr:nvSpPr>
        <xdr:cNvPr id="191" name="人件費・物件費等の状況最大値テキスト"/>
        <xdr:cNvSpPr txBox="1"/>
      </xdr:nvSpPr>
      <xdr:spPr>
        <a:xfrm>
          <a:off x="5041900" y="1367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45690</xdr:rowOff>
    </xdr:from>
    <xdr:to>
      <xdr:col>24</xdr:col>
      <xdr:colOff>12700</xdr:colOff>
      <xdr:row>81</xdr:row>
      <xdr:rowOff>45690</xdr:rowOff>
    </xdr:to>
    <xdr:cxnSp macro="">
      <xdr:nvCxnSpPr>
        <xdr:cNvPr id="192" name="直線コネクタ 191"/>
        <xdr:cNvCxnSpPr/>
      </xdr:nvCxnSpPr>
      <xdr:spPr>
        <a:xfrm>
          <a:off x="4864100" y="139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60643</xdr:rowOff>
    </xdr:from>
    <xdr:to>
      <xdr:col>23</xdr:col>
      <xdr:colOff>133350</xdr:colOff>
      <xdr:row>86</xdr:row>
      <xdr:rowOff>79569</xdr:rowOff>
    </xdr:to>
    <xdr:cxnSp macro="">
      <xdr:nvCxnSpPr>
        <xdr:cNvPr id="193" name="直線コネクタ 192"/>
        <xdr:cNvCxnSpPr/>
      </xdr:nvCxnSpPr>
      <xdr:spPr>
        <a:xfrm>
          <a:off x="4114800" y="14805343"/>
          <a:ext cx="838200" cy="1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135867</xdr:rowOff>
    </xdr:from>
    <xdr:ext cx="762000" cy="259045"/>
    <xdr:sp macro="" textlink="">
      <xdr:nvSpPr>
        <xdr:cNvPr id="194" name="人件費・物件費等の状況平均値テキスト"/>
        <xdr:cNvSpPr txBox="1"/>
      </xdr:nvSpPr>
      <xdr:spPr>
        <a:xfrm>
          <a:off x="5041900" y="1419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119340</xdr:rowOff>
    </xdr:from>
    <xdr:to>
      <xdr:col>23</xdr:col>
      <xdr:colOff>184150</xdr:colOff>
      <xdr:row>84</xdr:row>
      <xdr:rowOff>49490</xdr:rowOff>
    </xdr:to>
    <xdr:sp macro="" textlink="">
      <xdr:nvSpPr>
        <xdr:cNvPr id="195" name="フローチャート: 判断 194"/>
        <xdr:cNvSpPr/>
      </xdr:nvSpPr>
      <xdr:spPr>
        <a:xfrm>
          <a:off x="4902200" y="1434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60643</xdr:rowOff>
    </xdr:from>
    <xdr:to>
      <xdr:col>19</xdr:col>
      <xdr:colOff>133350</xdr:colOff>
      <xdr:row>86</xdr:row>
      <xdr:rowOff>77558</xdr:rowOff>
    </xdr:to>
    <xdr:cxnSp macro="">
      <xdr:nvCxnSpPr>
        <xdr:cNvPr id="196" name="直線コネクタ 195"/>
        <xdr:cNvCxnSpPr/>
      </xdr:nvCxnSpPr>
      <xdr:spPr>
        <a:xfrm flipV="1">
          <a:off x="3225800" y="14805343"/>
          <a:ext cx="889000" cy="1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53618</xdr:rowOff>
    </xdr:from>
    <xdr:to>
      <xdr:col>19</xdr:col>
      <xdr:colOff>184150</xdr:colOff>
      <xdr:row>83</xdr:row>
      <xdr:rowOff>155218</xdr:rowOff>
    </xdr:to>
    <xdr:sp macro="" textlink="">
      <xdr:nvSpPr>
        <xdr:cNvPr id="197" name="フローチャート: 判断 196"/>
        <xdr:cNvSpPr/>
      </xdr:nvSpPr>
      <xdr:spPr>
        <a:xfrm>
          <a:off x="40640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165395</xdr:rowOff>
    </xdr:from>
    <xdr:ext cx="736600" cy="259045"/>
    <xdr:sp macro="" textlink="">
      <xdr:nvSpPr>
        <xdr:cNvPr id="198" name="テキスト ボックス 197"/>
        <xdr:cNvSpPr txBox="1"/>
      </xdr:nvSpPr>
      <xdr:spPr>
        <a:xfrm>
          <a:off x="3733800" y="14052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133441</xdr:rowOff>
    </xdr:from>
    <xdr:to>
      <xdr:col>15</xdr:col>
      <xdr:colOff>82550</xdr:colOff>
      <xdr:row>86</xdr:row>
      <xdr:rowOff>77558</xdr:rowOff>
    </xdr:to>
    <xdr:cxnSp macro="">
      <xdr:nvCxnSpPr>
        <xdr:cNvPr id="199" name="直線コネクタ 198"/>
        <xdr:cNvCxnSpPr/>
      </xdr:nvCxnSpPr>
      <xdr:spPr>
        <a:xfrm>
          <a:off x="2336800" y="14706691"/>
          <a:ext cx="889000" cy="11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158276</xdr:rowOff>
    </xdr:from>
    <xdr:to>
      <xdr:col>15</xdr:col>
      <xdr:colOff>133350</xdr:colOff>
      <xdr:row>83</xdr:row>
      <xdr:rowOff>88426</xdr:rowOff>
    </xdr:to>
    <xdr:sp macro="" textlink="">
      <xdr:nvSpPr>
        <xdr:cNvPr id="200" name="フローチャート: 判断 199"/>
        <xdr:cNvSpPr/>
      </xdr:nvSpPr>
      <xdr:spPr>
        <a:xfrm>
          <a:off x="3175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98603</xdr:rowOff>
    </xdr:from>
    <xdr:ext cx="762000" cy="259045"/>
    <xdr:sp macro="" textlink="">
      <xdr:nvSpPr>
        <xdr:cNvPr id="201" name="テキスト ボックス 200"/>
        <xdr:cNvSpPr txBox="1"/>
      </xdr:nvSpPr>
      <xdr:spPr>
        <a:xfrm>
          <a:off x="2844800" y="139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83548</xdr:rowOff>
    </xdr:from>
    <xdr:to>
      <xdr:col>11</xdr:col>
      <xdr:colOff>31750</xdr:colOff>
      <xdr:row>85</xdr:row>
      <xdr:rowOff>133441</xdr:rowOff>
    </xdr:to>
    <xdr:cxnSp macro="">
      <xdr:nvCxnSpPr>
        <xdr:cNvPr id="202" name="直線コネクタ 201"/>
        <xdr:cNvCxnSpPr/>
      </xdr:nvCxnSpPr>
      <xdr:spPr>
        <a:xfrm>
          <a:off x="1447800" y="14656798"/>
          <a:ext cx="889000" cy="4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153530</xdr:rowOff>
    </xdr:from>
    <xdr:to>
      <xdr:col>11</xdr:col>
      <xdr:colOff>82550</xdr:colOff>
      <xdr:row>83</xdr:row>
      <xdr:rowOff>83680</xdr:rowOff>
    </xdr:to>
    <xdr:sp macro="" textlink="">
      <xdr:nvSpPr>
        <xdr:cNvPr id="203" name="フローチャート: 判断 202"/>
        <xdr:cNvSpPr/>
      </xdr:nvSpPr>
      <xdr:spPr>
        <a:xfrm>
          <a:off x="2286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93857</xdr:rowOff>
    </xdr:from>
    <xdr:ext cx="762000" cy="259045"/>
    <xdr:sp macro="" textlink="">
      <xdr:nvSpPr>
        <xdr:cNvPr id="204" name="テキスト ボックス 203"/>
        <xdr:cNvSpPr txBox="1"/>
      </xdr:nvSpPr>
      <xdr:spPr>
        <a:xfrm>
          <a:off x="1955800" y="1398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125250</xdr:rowOff>
    </xdr:from>
    <xdr:to>
      <xdr:col>7</xdr:col>
      <xdr:colOff>31750</xdr:colOff>
      <xdr:row>83</xdr:row>
      <xdr:rowOff>55400</xdr:rowOff>
    </xdr:to>
    <xdr:sp macro="" textlink="">
      <xdr:nvSpPr>
        <xdr:cNvPr id="205" name="フローチャート: 判断 204"/>
        <xdr:cNvSpPr/>
      </xdr:nvSpPr>
      <xdr:spPr>
        <a:xfrm>
          <a:off x="1397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65577</xdr:rowOff>
    </xdr:from>
    <xdr:ext cx="762000" cy="259045"/>
    <xdr:sp macro="" textlink="">
      <xdr:nvSpPr>
        <xdr:cNvPr id="206" name="テキスト ボックス 205"/>
        <xdr:cNvSpPr txBox="1"/>
      </xdr:nvSpPr>
      <xdr:spPr>
        <a:xfrm>
          <a:off x="1066800" y="1395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28769</xdr:rowOff>
    </xdr:from>
    <xdr:to>
      <xdr:col>23</xdr:col>
      <xdr:colOff>184150</xdr:colOff>
      <xdr:row>86</xdr:row>
      <xdr:rowOff>130369</xdr:rowOff>
    </xdr:to>
    <xdr:sp macro="" textlink="">
      <xdr:nvSpPr>
        <xdr:cNvPr id="212" name="楕円 211"/>
        <xdr:cNvSpPr/>
      </xdr:nvSpPr>
      <xdr:spPr>
        <a:xfrm>
          <a:off x="4902200" y="1477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846</xdr:rowOff>
    </xdr:from>
    <xdr:ext cx="762000" cy="259045"/>
    <xdr:sp macro="" textlink="">
      <xdr:nvSpPr>
        <xdr:cNvPr id="213" name="人件費・物件費等の状況該当値テキスト"/>
        <xdr:cNvSpPr txBox="1"/>
      </xdr:nvSpPr>
      <xdr:spPr>
        <a:xfrm>
          <a:off x="5041900" y="14745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9843</xdr:rowOff>
    </xdr:from>
    <xdr:to>
      <xdr:col>19</xdr:col>
      <xdr:colOff>184150</xdr:colOff>
      <xdr:row>86</xdr:row>
      <xdr:rowOff>111443</xdr:rowOff>
    </xdr:to>
    <xdr:sp macro="" textlink="">
      <xdr:nvSpPr>
        <xdr:cNvPr id="214" name="楕円 213"/>
        <xdr:cNvSpPr/>
      </xdr:nvSpPr>
      <xdr:spPr>
        <a:xfrm>
          <a:off x="4064000" y="1475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96220</xdr:rowOff>
    </xdr:from>
    <xdr:ext cx="736600" cy="259045"/>
    <xdr:sp macro="" textlink="">
      <xdr:nvSpPr>
        <xdr:cNvPr id="215" name="テキスト ボックス 214"/>
        <xdr:cNvSpPr txBox="1"/>
      </xdr:nvSpPr>
      <xdr:spPr>
        <a:xfrm>
          <a:off x="3733800" y="14840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26758</xdr:rowOff>
    </xdr:from>
    <xdr:to>
      <xdr:col>15</xdr:col>
      <xdr:colOff>133350</xdr:colOff>
      <xdr:row>86</xdr:row>
      <xdr:rowOff>128358</xdr:rowOff>
    </xdr:to>
    <xdr:sp macro="" textlink="">
      <xdr:nvSpPr>
        <xdr:cNvPr id="216" name="楕円 215"/>
        <xdr:cNvSpPr/>
      </xdr:nvSpPr>
      <xdr:spPr>
        <a:xfrm>
          <a:off x="3175000" y="1477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113135</xdr:rowOff>
    </xdr:from>
    <xdr:ext cx="762000" cy="259045"/>
    <xdr:sp macro="" textlink="">
      <xdr:nvSpPr>
        <xdr:cNvPr id="217" name="テキスト ボックス 216"/>
        <xdr:cNvSpPr txBox="1"/>
      </xdr:nvSpPr>
      <xdr:spPr>
        <a:xfrm>
          <a:off x="2844800" y="14857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82641</xdr:rowOff>
    </xdr:from>
    <xdr:to>
      <xdr:col>11</xdr:col>
      <xdr:colOff>82550</xdr:colOff>
      <xdr:row>86</xdr:row>
      <xdr:rowOff>12791</xdr:rowOff>
    </xdr:to>
    <xdr:sp macro="" textlink="">
      <xdr:nvSpPr>
        <xdr:cNvPr id="218" name="楕円 217"/>
        <xdr:cNvSpPr/>
      </xdr:nvSpPr>
      <xdr:spPr>
        <a:xfrm>
          <a:off x="2286000" y="1465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169018</xdr:rowOff>
    </xdr:from>
    <xdr:ext cx="762000" cy="259045"/>
    <xdr:sp macro="" textlink="">
      <xdr:nvSpPr>
        <xdr:cNvPr id="219" name="テキスト ボックス 218"/>
        <xdr:cNvSpPr txBox="1"/>
      </xdr:nvSpPr>
      <xdr:spPr>
        <a:xfrm>
          <a:off x="1955800" y="14742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32748</xdr:rowOff>
    </xdr:from>
    <xdr:to>
      <xdr:col>7</xdr:col>
      <xdr:colOff>31750</xdr:colOff>
      <xdr:row>85</xdr:row>
      <xdr:rowOff>134348</xdr:rowOff>
    </xdr:to>
    <xdr:sp macro="" textlink="">
      <xdr:nvSpPr>
        <xdr:cNvPr id="220" name="楕円 219"/>
        <xdr:cNvSpPr/>
      </xdr:nvSpPr>
      <xdr:spPr>
        <a:xfrm>
          <a:off x="1397000" y="1460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119125</xdr:rowOff>
    </xdr:from>
    <xdr:ext cx="762000" cy="259045"/>
    <xdr:sp macro="" textlink="">
      <xdr:nvSpPr>
        <xdr:cNvPr id="221" name="テキスト ボックス 220"/>
        <xdr:cNvSpPr txBox="1"/>
      </xdr:nvSpPr>
      <xdr:spPr>
        <a:xfrm>
          <a:off x="1066800" y="14692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経験年数階層の変動等により、昨年と比べ０．１ポイント増加した。また、類似団体平均との比較では、３．４ポイント高と乖離が大きく、今後は給与制度の見直し等により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88</xdr:row>
      <xdr:rowOff>155121</xdr:rowOff>
    </xdr:to>
    <xdr:cxnSp macro="">
      <xdr:nvCxnSpPr>
        <xdr:cNvPr id="252" name="直線コネクタ 251"/>
        <xdr:cNvCxnSpPr/>
      </xdr:nvCxnSpPr>
      <xdr:spPr>
        <a:xfrm flipV="1">
          <a:off x="17018000" y="13794921"/>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3" name="給与水準   （国との比較）最小値テキスト"/>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4" name="直線コネクタ 253"/>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137886</xdr:rowOff>
    </xdr:from>
    <xdr:to>
      <xdr:col>81</xdr:col>
      <xdr:colOff>44450</xdr:colOff>
      <xdr:row>88</xdr:row>
      <xdr:rowOff>155121</xdr:rowOff>
    </xdr:to>
    <xdr:cxnSp macro="">
      <xdr:nvCxnSpPr>
        <xdr:cNvPr id="257" name="直線コネクタ 256"/>
        <xdr:cNvCxnSpPr/>
      </xdr:nvCxnSpPr>
      <xdr:spPr>
        <a:xfrm>
          <a:off x="16179800" y="15225486"/>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49184</xdr:rowOff>
    </xdr:from>
    <xdr:ext cx="762000" cy="259045"/>
    <xdr:sp macro="" textlink="">
      <xdr:nvSpPr>
        <xdr:cNvPr id="258" name="給与水準   （国との比較）平均値テキスト"/>
        <xdr:cNvSpPr txBox="1"/>
      </xdr:nvSpPr>
      <xdr:spPr>
        <a:xfrm>
          <a:off x="17106900" y="1445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59" name="フローチャート: 判断 258"/>
        <xdr:cNvSpPr/>
      </xdr:nvSpPr>
      <xdr:spPr>
        <a:xfrm>
          <a:off x="169672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88</xdr:row>
      <xdr:rowOff>137886</xdr:rowOff>
    </xdr:to>
    <xdr:cxnSp macro="">
      <xdr:nvCxnSpPr>
        <xdr:cNvPr id="260" name="直線コネクタ 259"/>
        <xdr:cNvCxnSpPr/>
      </xdr:nvCxnSpPr>
      <xdr:spPr>
        <a:xfrm>
          <a:off x="15290800" y="152082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89</xdr:row>
      <xdr:rowOff>52614</xdr:rowOff>
    </xdr:to>
    <xdr:cxnSp macro="">
      <xdr:nvCxnSpPr>
        <xdr:cNvPr id="263" name="直線コネクタ 262"/>
        <xdr:cNvCxnSpPr/>
      </xdr:nvCxnSpPr>
      <xdr:spPr>
        <a:xfrm flipV="1">
          <a:off x="14401800" y="1520825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5" name="テキスト ボックス 264"/>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52614</xdr:rowOff>
    </xdr:from>
    <xdr:to>
      <xdr:col>68</xdr:col>
      <xdr:colOff>152400</xdr:colOff>
      <xdr:row>89</xdr:row>
      <xdr:rowOff>69850</xdr:rowOff>
    </xdr:to>
    <xdr:cxnSp macro="">
      <xdr:nvCxnSpPr>
        <xdr:cNvPr id="266" name="直線コネクタ 265"/>
        <xdr:cNvCxnSpPr/>
      </xdr:nvCxnSpPr>
      <xdr:spPr>
        <a:xfrm flipV="1">
          <a:off x="13512800" y="153116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0" name="テキスト ボックス 269"/>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104321</xdr:rowOff>
    </xdr:from>
    <xdr:to>
      <xdr:col>81</xdr:col>
      <xdr:colOff>95250</xdr:colOff>
      <xdr:row>89</xdr:row>
      <xdr:rowOff>34471</xdr:rowOff>
    </xdr:to>
    <xdr:sp macro="" textlink="">
      <xdr:nvSpPr>
        <xdr:cNvPr id="276" name="楕円 275"/>
        <xdr:cNvSpPr/>
      </xdr:nvSpPr>
      <xdr:spPr>
        <a:xfrm>
          <a:off x="169672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198</xdr:rowOff>
    </xdr:from>
    <xdr:ext cx="762000" cy="259045"/>
    <xdr:sp macro="" textlink="">
      <xdr:nvSpPr>
        <xdr:cNvPr id="277" name="給与水準   （国との比較）該当値テキスト"/>
        <xdr:cNvSpPr txBox="1"/>
      </xdr:nvSpPr>
      <xdr:spPr>
        <a:xfrm>
          <a:off x="17106900" y="1508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87086</xdr:rowOff>
    </xdr:from>
    <xdr:to>
      <xdr:col>77</xdr:col>
      <xdr:colOff>95250</xdr:colOff>
      <xdr:row>89</xdr:row>
      <xdr:rowOff>17236</xdr:rowOff>
    </xdr:to>
    <xdr:sp macro="" textlink="">
      <xdr:nvSpPr>
        <xdr:cNvPr id="278" name="楕円 277"/>
        <xdr:cNvSpPr/>
      </xdr:nvSpPr>
      <xdr:spPr>
        <a:xfrm>
          <a:off x="16129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2013</xdr:rowOff>
    </xdr:from>
    <xdr:ext cx="736600" cy="259045"/>
    <xdr:sp macro="" textlink="">
      <xdr:nvSpPr>
        <xdr:cNvPr id="279" name="テキスト ボックス 278"/>
        <xdr:cNvSpPr txBox="1"/>
      </xdr:nvSpPr>
      <xdr:spPr>
        <a:xfrm>
          <a:off x="15798800" y="152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80" name="楕円 279"/>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81" name="テキスト ボックス 280"/>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1814</xdr:rowOff>
    </xdr:from>
    <xdr:to>
      <xdr:col>68</xdr:col>
      <xdr:colOff>203200</xdr:colOff>
      <xdr:row>89</xdr:row>
      <xdr:rowOff>103414</xdr:rowOff>
    </xdr:to>
    <xdr:sp macro="" textlink="">
      <xdr:nvSpPr>
        <xdr:cNvPr id="282" name="楕円 281"/>
        <xdr:cNvSpPr/>
      </xdr:nvSpPr>
      <xdr:spPr>
        <a:xfrm>
          <a:off x="143510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88191</xdr:rowOff>
    </xdr:from>
    <xdr:ext cx="762000" cy="259045"/>
    <xdr:sp macro="" textlink="">
      <xdr:nvSpPr>
        <xdr:cNvPr id="283" name="テキスト ボックス 282"/>
        <xdr:cNvSpPr txBox="1"/>
      </xdr:nvSpPr>
      <xdr:spPr>
        <a:xfrm>
          <a:off x="14020800" y="153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284" name="楕円 283"/>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105427</xdr:rowOff>
    </xdr:from>
    <xdr:ext cx="762000" cy="259045"/>
    <xdr:sp macro="" textlink="">
      <xdr:nvSpPr>
        <xdr:cNvPr id="285" name="テキスト ボックス 284"/>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分母側の人口が</a:t>
          </a:r>
          <a:r>
            <a:rPr kumimoji="1" lang="en-US" altLang="ja-JP" sz="1300">
              <a:latin typeface="ＭＳ Ｐゴシック" panose="020B0600070205080204" pitchFamily="50" charset="-128"/>
              <a:ea typeface="ＭＳ Ｐゴシック" panose="020B0600070205080204" pitchFamily="50" charset="-128"/>
            </a:rPr>
            <a:t>494</a:t>
          </a:r>
          <a:r>
            <a:rPr kumimoji="1" lang="ja-JP" altLang="en-US" sz="1300">
              <a:latin typeface="ＭＳ Ｐゴシック" panose="020B0600070205080204" pitchFamily="50" charset="-128"/>
              <a:ea typeface="ＭＳ Ｐゴシック" panose="020B0600070205080204" pitchFamily="50" charset="-128"/>
            </a:rPr>
            <a:t>人減となったが、分子側の職員数も減となり、人口１人当りの職員数も０．０２人減少した。今後も早期退職制度の活用等により、引続き職員数の削減を図りながら定員適正化に努める。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118382</xdr:rowOff>
    </xdr:from>
    <xdr:to>
      <xdr:col>81</xdr:col>
      <xdr:colOff>44450</xdr:colOff>
      <xdr:row>67</xdr:row>
      <xdr:rowOff>2449</xdr:rowOff>
    </xdr:to>
    <xdr:cxnSp macro="">
      <xdr:nvCxnSpPr>
        <xdr:cNvPr id="317" name="直線コネクタ 316"/>
        <xdr:cNvCxnSpPr/>
      </xdr:nvCxnSpPr>
      <xdr:spPr>
        <a:xfrm flipV="1">
          <a:off x="17018000" y="10062482"/>
          <a:ext cx="0" cy="14271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145976</xdr:rowOff>
    </xdr:from>
    <xdr:ext cx="762000" cy="259045"/>
    <xdr:sp macro="" textlink="">
      <xdr:nvSpPr>
        <xdr:cNvPr id="318" name="定員管理の状況最小値テキスト"/>
        <xdr:cNvSpPr txBox="1"/>
      </xdr:nvSpPr>
      <xdr:spPr>
        <a:xfrm>
          <a:off x="17106900" y="1146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2449</xdr:rowOff>
    </xdr:from>
    <xdr:to>
      <xdr:col>81</xdr:col>
      <xdr:colOff>133350</xdr:colOff>
      <xdr:row>67</xdr:row>
      <xdr:rowOff>2449</xdr:rowOff>
    </xdr:to>
    <xdr:cxnSp macro="">
      <xdr:nvCxnSpPr>
        <xdr:cNvPr id="319" name="直線コネクタ 318"/>
        <xdr:cNvCxnSpPr/>
      </xdr:nvCxnSpPr>
      <xdr:spPr>
        <a:xfrm>
          <a:off x="16929100" y="11489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33309</xdr:rowOff>
    </xdr:from>
    <xdr:ext cx="762000" cy="259045"/>
    <xdr:sp macro="" textlink="">
      <xdr:nvSpPr>
        <xdr:cNvPr id="320" name="定員管理の状況最大値テキスト"/>
        <xdr:cNvSpPr txBox="1"/>
      </xdr:nvSpPr>
      <xdr:spPr>
        <a:xfrm>
          <a:off x="17106900" y="980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118382</xdr:rowOff>
    </xdr:from>
    <xdr:to>
      <xdr:col>81</xdr:col>
      <xdr:colOff>133350</xdr:colOff>
      <xdr:row>58</xdr:row>
      <xdr:rowOff>118382</xdr:rowOff>
    </xdr:to>
    <xdr:cxnSp macro="">
      <xdr:nvCxnSpPr>
        <xdr:cNvPr id="321" name="直線コネクタ 320"/>
        <xdr:cNvCxnSpPr/>
      </xdr:nvCxnSpPr>
      <xdr:spPr>
        <a:xfrm>
          <a:off x="16929100" y="1006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2449</xdr:rowOff>
    </xdr:from>
    <xdr:to>
      <xdr:col>81</xdr:col>
      <xdr:colOff>44450</xdr:colOff>
      <xdr:row>67</xdr:row>
      <xdr:rowOff>5897</xdr:rowOff>
    </xdr:to>
    <xdr:cxnSp macro="">
      <xdr:nvCxnSpPr>
        <xdr:cNvPr id="322" name="直線コネクタ 321"/>
        <xdr:cNvCxnSpPr/>
      </xdr:nvCxnSpPr>
      <xdr:spPr>
        <a:xfrm flipV="1">
          <a:off x="16179800" y="11489599"/>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102343</xdr:rowOff>
    </xdr:from>
    <xdr:ext cx="762000" cy="259045"/>
    <xdr:sp macro="" textlink="">
      <xdr:nvSpPr>
        <xdr:cNvPr id="323" name="定員管理の状況平均値テキスト"/>
        <xdr:cNvSpPr txBox="1"/>
      </xdr:nvSpPr>
      <xdr:spPr>
        <a:xfrm>
          <a:off x="17106900" y="10389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85816</xdr:rowOff>
    </xdr:from>
    <xdr:to>
      <xdr:col>81</xdr:col>
      <xdr:colOff>95250</xdr:colOff>
      <xdr:row>62</xdr:row>
      <xdr:rowOff>15966</xdr:rowOff>
    </xdr:to>
    <xdr:sp macro="" textlink="">
      <xdr:nvSpPr>
        <xdr:cNvPr id="324" name="フローチャート: 判断 323"/>
        <xdr:cNvSpPr/>
      </xdr:nvSpPr>
      <xdr:spPr>
        <a:xfrm>
          <a:off x="169672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156663</xdr:rowOff>
    </xdr:from>
    <xdr:to>
      <xdr:col>77</xdr:col>
      <xdr:colOff>44450</xdr:colOff>
      <xdr:row>67</xdr:row>
      <xdr:rowOff>5897</xdr:rowOff>
    </xdr:to>
    <xdr:cxnSp macro="">
      <xdr:nvCxnSpPr>
        <xdr:cNvPr id="325" name="直線コネクタ 324"/>
        <xdr:cNvCxnSpPr/>
      </xdr:nvCxnSpPr>
      <xdr:spPr>
        <a:xfrm>
          <a:off x="15290800" y="11472363"/>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34109</xdr:rowOff>
    </xdr:from>
    <xdr:to>
      <xdr:col>77</xdr:col>
      <xdr:colOff>95250</xdr:colOff>
      <xdr:row>61</xdr:row>
      <xdr:rowOff>135709</xdr:rowOff>
    </xdr:to>
    <xdr:sp macro="" textlink="">
      <xdr:nvSpPr>
        <xdr:cNvPr id="326" name="フローチャート: 判断 325"/>
        <xdr:cNvSpPr/>
      </xdr:nvSpPr>
      <xdr:spPr>
        <a:xfrm>
          <a:off x="16129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145886</xdr:rowOff>
    </xdr:from>
    <xdr:ext cx="736600" cy="259045"/>
    <xdr:sp macro="" textlink="">
      <xdr:nvSpPr>
        <xdr:cNvPr id="327" name="テキスト ボックス 326"/>
        <xdr:cNvSpPr txBox="1"/>
      </xdr:nvSpPr>
      <xdr:spPr>
        <a:xfrm>
          <a:off x="15798800" y="10261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80826</xdr:rowOff>
    </xdr:from>
    <xdr:to>
      <xdr:col>72</xdr:col>
      <xdr:colOff>203200</xdr:colOff>
      <xdr:row>66</xdr:row>
      <xdr:rowOff>156663</xdr:rowOff>
    </xdr:to>
    <xdr:cxnSp macro="">
      <xdr:nvCxnSpPr>
        <xdr:cNvPr id="328" name="直線コネクタ 327"/>
        <xdr:cNvCxnSpPr/>
      </xdr:nvCxnSpPr>
      <xdr:spPr>
        <a:xfrm>
          <a:off x="14401800" y="11396526"/>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18597</xdr:rowOff>
    </xdr:from>
    <xdr:to>
      <xdr:col>73</xdr:col>
      <xdr:colOff>44450</xdr:colOff>
      <xdr:row>61</xdr:row>
      <xdr:rowOff>120197</xdr:rowOff>
    </xdr:to>
    <xdr:sp macro="" textlink="">
      <xdr:nvSpPr>
        <xdr:cNvPr id="329" name="フローチャート: 判断 328"/>
        <xdr:cNvSpPr/>
      </xdr:nvSpPr>
      <xdr:spPr>
        <a:xfrm>
          <a:off x="15240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130374</xdr:rowOff>
    </xdr:from>
    <xdr:ext cx="762000" cy="259045"/>
    <xdr:sp macro="" textlink="">
      <xdr:nvSpPr>
        <xdr:cNvPr id="330" name="テキスト ボックス 329"/>
        <xdr:cNvSpPr txBox="1"/>
      </xdr:nvSpPr>
      <xdr:spPr>
        <a:xfrm>
          <a:off x="14909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1542</xdr:rowOff>
    </xdr:from>
    <xdr:to>
      <xdr:col>68</xdr:col>
      <xdr:colOff>152400</xdr:colOff>
      <xdr:row>66</xdr:row>
      <xdr:rowOff>80826</xdr:rowOff>
    </xdr:to>
    <xdr:cxnSp macro="">
      <xdr:nvCxnSpPr>
        <xdr:cNvPr id="331" name="直線コネクタ 330"/>
        <xdr:cNvCxnSpPr/>
      </xdr:nvCxnSpPr>
      <xdr:spPr>
        <a:xfrm>
          <a:off x="13512800" y="11317242"/>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157951</xdr:rowOff>
    </xdr:from>
    <xdr:ext cx="762000" cy="259045"/>
    <xdr:sp macro="" textlink="">
      <xdr:nvSpPr>
        <xdr:cNvPr id="333" name="テキスト ボックス 332"/>
        <xdr:cNvSpPr txBox="1"/>
      </xdr:nvSpPr>
      <xdr:spPr>
        <a:xfrm>
          <a:off x="14020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165916</xdr:rowOff>
    </xdr:from>
    <xdr:to>
      <xdr:col>64</xdr:col>
      <xdr:colOff>152400</xdr:colOff>
      <xdr:row>61</xdr:row>
      <xdr:rowOff>96066</xdr:rowOff>
    </xdr:to>
    <xdr:sp macro="" textlink="">
      <xdr:nvSpPr>
        <xdr:cNvPr id="334" name="フローチャート: 判断 333"/>
        <xdr:cNvSpPr/>
      </xdr:nvSpPr>
      <xdr:spPr>
        <a:xfrm>
          <a:off x="13462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106243</xdr:rowOff>
    </xdr:from>
    <xdr:ext cx="762000" cy="259045"/>
    <xdr:sp macro="" textlink="">
      <xdr:nvSpPr>
        <xdr:cNvPr id="335" name="テキスト ボックス 334"/>
        <xdr:cNvSpPr txBox="1"/>
      </xdr:nvSpPr>
      <xdr:spPr>
        <a:xfrm>
          <a:off x="13131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123099</xdr:rowOff>
    </xdr:from>
    <xdr:to>
      <xdr:col>81</xdr:col>
      <xdr:colOff>95250</xdr:colOff>
      <xdr:row>67</xdr:row>
      <xdr:rowOff>53249</xdr:rowOff>
    </xdr:to>
    <xdr:sp macro="" textlink="">
      <xdr:nvSpPr>
        <xdr:cNvPr id="341" name="楕円 340"/>
        <xdr:cNvSpPr/>
      </xdr:nvSpPr>
      <xdr:spPr>
        <a:xfrm>
          <a:off x="16967200" y="1143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18976</xdr:rowOff>
    </xdr:from>
    <xdr:ext cx="762000" cy="259045"/>
    <xdr:sp macro="" textlink="">
      <xdr:nvSpPr>
        <xdr:cNvPr id="342" name="定員管理の状況該当値テキスト"/>
        <xdr:cNvSpPr txBox="1"/>
      </xdr:nvSpPr>
      <xdr:spPr>
        <a:xfrm>
          <a:off x="17106900" y="11334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126547</xdr:rowOff>
    </xdr:from>
    <xdr:to>
      <xdr:col>77</xdr:col>
      <xdr:colOff>95250</xdr:colOff>
      <xdr:row>67</xdr:row>
      <xdr:rowOff>56697</xdr:rowOff>
    </xdr:to>
    <xdr:sp macro="" textlink="">
      <xdr:nvSpPr>
        <xdr:cNvPr id="343" name="楕円 342"/>
        <xdr:cNvSpPr/>
      </xdr:nvSpPr>
      <xdr:spPr>
        <a:xfrm>
          <a:off x="16129000" y="1144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41474</xdr:rowOff>
    </xdr:from>
    <xdr:ext cx="736600" cy="259045"/>
    <xdr:sp macro="" textlink="">
      <xdr:nvSpPr>
        <xdr:cNvPr id="344" name="テキスト ボックス 343"/>
        <xdr:cNvSpPr txBox="1"/>
      </xdr:nvSpPr>
      <xdr:spPr>
        <a:xfrm>
          <a:off x="15798800" y="11528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105863</xdr:rowOff>
    </xdr:from>
    <xdr:to>
      <xdr:col>73</xdr:col>
      <xdr:colOff>44450</xdr:colOff>
      <xdr:row>67</xdr:row>
      <xdr:rowOff>36013</xdr:rowOff>
    </xdr:to>
    <xdr:sp macro="" textlink="">
      <xdr:nvSpPr>
        <xdr:cNvPr id="345" name="楕円 344"/>
        <xdr:cNvSpPr/>
      </xdr:nvSpPr>
      <xdr:spPr>
        <a:xfrm>
          <a:off x="15240000" y="1142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20790</xdr:rowOff>
    </xdr:from>
    <xdr:ext cx="762000" cy="259045"/>
    <xdr:sp macro="" textlink="">
      <xdr:nvSpPr>
        <xdr:cNvPr id="346" name="テキスト ボックス 345"/>
        <xdr:cNvSpPr txBox="1"/>
      </xdr:nvSpPr>
      <xdr:spPr>
        <a:xfrm>
          <a:off x="14909800" y="11507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30026</xdr:rowOff>
    </xdr:from>
    <xdr:to>
      <xdr:col>68</xdr:col>
      <xdr:colOff>203200</xdr:colOff>
      <xdr:row>66</xdr:row>
      <xdr:rowOff>131626</xdr:rowOff>
    </xdr:to>
    <xdr:sp macro="" textlink="">
      <xdr:nvSpPr>
        <xdr:cNvPr id="347" name="楕円 346"/>
        <xdr:cNvSpPr/>
      </xdr:nvSpPr>
      <xdr:spPr>
        <a:xfrm>
          <a:off x="14351000" y="1134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116403</xdr:rowOff>
    </xdr:from>
    <xdr:ext cx="762000" cy="259045"/>
    <xdr:sp macro="" textlink="">
      <xdr:nvSpPr>
        <xdr:cNvPr id="348" name="テキスト ボックス 347"/>
        <xdr:cNvSpPr txBox="1"/>
      </xdr:nvSpPr>
      <xdr:spPr>
        <a:xfrm>
          <a:off x="14020800" y="11432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122192</xdr:rowOff>
    </xdr:from>
    <xdr:to>
      <xdr:col>64</xdr:col>
      <xdr:colOff>152400</xdr:colOff>
      <xdr:row>66</xdr:row>
      <xdr:rowOff>52342</xdr:rowOff>
    </xdr:to>
    <xdr:sp macro="" textlink="">
      <xdr:nvSpPr>
        <xdr:cNvPr id="349" name="楕円 348"/>
        <xdr:cNvSpPr/>
      </xdr:nvSpPr>
      <xdr:spPr>
        <a:xfrm>
          <a:off x="13462000" y="1126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37119</xdr:rowOff>
    </xdr:from>
    <xdr:ext cx="762000" cy="259045"/>
    <xdr:sp macro="" textlink="">
      <xdr:nvSpPr>
        <xdr:cNvPr id="350" name="テキスト ボックス 349"/>
        <xdr:cNvSpPr txBox="1"/>
      </xdr:nvSpPr>
      <xdr:spPr>
        <a:xfrm>
          <a:off x="13131800" y="11352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分母側の標準財政規模がマイナス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133,700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千円となったが、分子側の元利償還額も平成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年度に繰上償還を実施した効果により、マイナス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88,654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千円となった影響が大きく、実質公債費比率は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今後、ＣＡＴＶ施設整備事業や広域ごみ処理場建設事業、老朽化した施設の整備等の必要不可欠な大型事業が実施されるため、これらの事業以外の新規債の発行抑制に努め、実質公債費比率の抑制を図る。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122344</xdr:rowOff>
    </xdr:to>
    <xdr:cxnSp macro="">
      <xdr:nvCxnSpPr>
        <xdr:cNvPr id="378" name="直線コネクタ 377"/>
        <xdr:cNvCxnSpPr/>
      </xdr:nvCxnSpPr>
      <xdr:spPr>
        <a:xfrm flipV="1">
          <a:off x="17018000" y="6413923"/>
          <a:ext cx="0" cy="14236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9"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80" name="直線コネクタ 379"/>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42</xdr:row>
      <xdr:rowOff>65617</xdr:rowOff>
    </xdr:to>
    <xdr:cxnSp macro="">
      <xdr:nvCxnSpPr>
        <xdr:cNvPr id="383" name="直線コネクタ 382"/>
        <xdr:cNvCxnSpPr/>
      </xdr:nvCxnSpPr>
      <xdr:spPr>
        <a:xfrm flipV="1">
          <a:off x="16179800" y="7178040"/>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158344</xdr:rowOff>
    </xdr:from>
    <xdr:ext cx="762000" cy="259045"/>
    <xdr:sp macro="" textlink="">
      <xdr:nvSpPr>
        <xdr:cNvPr id="384" name="公債費負担の状況平均値テキスト"/>
        <xdr:cNvSpPr txBox="1"/>
      </xdr:nvSpPr>
      <xdr:spPr>
        <a:xfrm>
          <a:off x="17106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385" name="フローチャート: 判断 384"/>
        <xdr:cNvSpPr/>
      </xdr:nvSpPr>
      <xdr:spPr>
        <a:xfrm>
          <a:off x="16967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65617</xdr:rowOff>
    </xdr:from>
    <xdr:to>
      <xdr:col>77</xdr:col>
      <xdr:colOff>44450</xdr:colOff>
      <xdr:row>42</xdr:row>
      <xdr:rowOff>146050</xdr:rowOff>
    </xdr:to>
    <xdr:cxnSp macro="">
      <xdr:nvCxnSpPr>
        <xdr:cNvPr id="386" name="直線コネクタ 385"/>
        <xdr:cNvCxnSpPr/>
      </xdr:nvCxnSpPr>
      <xdr:spPr>
        <a:xfrm flipV="1">
          <a:off x="15290800" y="72665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87" name="フローチャート: 判断 386"/>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126594</xdr:rowOff>
    </xdr:from>
    <xdr:ext cx="736600" cy="259045"/>
    <xdr:sp macro="" textlink="">
      <xdr:nvSpPr>
        <xdr:cNvPr id="388" name="テキスト ボックス 387"/>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138006</xdr:rowOff>
    </xdr:from>
    <xdr:to>
      <xdr:col>72</xdr:col>
      <xdr:colOff>203200</xdr:colOff>
      <xdr:row>42</xdr:row>
      <xdr:rowOff>146050</xdr:rowOff>
    </xdr:to>
    <xdr:cxnSp macro="">
      <xdr:nvCxnSpPr>
        <xdr:cNvPr id="389" name="直線コネクタ 388"/>
        <xdr:cNvCxnSpPr/>
      </xdr:nvCxnSpPr>
      <xdr:spPr>
        <a:xfrm>
          <a:off x="14401800" y="73389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0" name="フローチャート: 判断 389"/>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126594</xdr:rowOff>
    </xdr:from>
    <xdr:ext cx="762000" cy="259045"/>
    <xdr:sp macro="" textlink="">
      <xdr:nvSpPr>
        <xdr:cNvPr id="391" name="テキスト ボックス 390"/>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138006</xdr:rowOff>
    </xdr:from>
    <xdr:to>
      <xdr:col>68</xdr:col>
      <xdr:colOff>152400</xdr:colOff>
      <xdr:row>42</xdr:row>
      <xdr:rowOff>162137</xdr:rowOff>
    </xdr:to>
    <xdr:cxnSp macro="">
      <xdr:nvCxnSpPr>
        <xdr:cNvPr id="392" name="直線コネクタ 391"/>
        <xdr:cNvCxnSpPr/>
      </xdr:nvCxnSpPr>
      <xdr:spPr>
        <a:xfrm flipV="1">
          <a:off x="13512800" y="73389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93" name="フローチャート: 判断 392"/>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134637</xdr:rowOff>
    </xdr:from>
    <xdr:ext cx="762000" cy="259045"/>
    <xdr:sp macro="" textlink="">
      <xdr:nvSpPr>
        <xdr:cNvPr id="394" name="テキスト ボックス 393"/>
        <xdr:cNvSpPr txBox="1"/>
      </xdr:nvSpPr>
      <xdr:spPr>
        <a:xfrm>
          <a:off x="14020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95" name="フローチャート: 判断 394"/>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35577</xdr:rowOff>
    </xdr:from>
    <xdr:ext cx="762000" cy="259045"/>
    <xdr:sp macro="" textlink="">
      <xdr:nvSpPr>
        <xdr:cNvPr id="396" name="テキスト ボックス 395"/>
        <xdr:cNvSpPr txBox="1"/>
      </xdr:nvSpPr>
      <xdr:spPr>
        <a:xfrm>
          <a:off x="13131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402" name="楕円 401"/>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114317</xdr:rowOff>
    </xdr:from>
    <xdr:ext cx="762000" cy="259045"/>
    <xdr:sp macro="" textlink="">
      <xdr:nvSpPr>
        <xdr:cNvPr id="403" name="公債費負担の状況該当値テキスト"/>
        <xdr:cNvSpPr txBox="1"/>
      </xdr:nvSpPr>
      <xdr:spPr>
        <a:xfrm>
          <a:off x="17106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14817</xdr:rowOff>
    </xdr:from>
    <xdr:to>
      <xdr:col>77</xdr:col>
      <xdr:colOff>95250</xdr:colOff>
      <xdr:row>42</xdr:row>
      <xdr:rowOff>116417</xdr:rowOff>
    </xdr:to>
    <xdr:sp macro="" textlink="">
      <xdr:nvSpPr>
        <xdr:cNvPr id="404" name="楕円 403"/>
        <xdr:cNvSpPr/>
      </xdr:nvSpPr>
      <xdr:spPr>
        <a:xfrm>
          <a:off x="16129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405" name="テキスト ボックス 404"/>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95250</xdr:rowOff>
    </xdr:from>
    <xdr:to>
      <xdr:col>73</xdr:col>
      <xdr:colOff>44450</xdr:colOff>
      <xdr:row>43</xdr:row>
      <xdr:rowOff>25400</xdr:rowOff>
    </xdr:to>
    <xdr:sp macro="" textlink="">
      <xdr:nvSpPr>
        <xdr:cNvPr id="406" name="楕円 405"/>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10177</xdr:rowOff>
    </xdr:from>
    <xdr:ext cx="762000" cy="259045"/>
    <xdr:sp macro="" textlink="">
      <xdr:nvSpPr>
        <xdr:cNvPr id="407" name="テキスト ボックス 406"/>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87206</xdr:rowOff>
    </xdr:from>
    <xdr:to>
      <xdr:col>68</xdr:col>
      <xdr:colOff>203200</xdr:colOff>
      <xdr:row>43</xdr:row>
      <xdr:rowOff>17356</xdr:rowOff>
    </xdr:to>
    <xdr:sp macro="" textlink="">
      <xdr:nvSpPr>
        <xdr:cNvPr id="408" name="楕円 407"/>
        <xdr:cNvSpPr/>
      </xdr:nvSpPr>
      <xdr:spPr>
        <a:xfrm>
          <a:off x="14351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2133</xdr:rowOff>
    </xdr:from>
    <xdr:ext cx="762000" cy="259045"/>
    <xdr:sp macro="" textlink="">
      <xdr:nvSpPr>
        <xdr:cNvPr id="409" name="テキスト ボックス 408"/>
        <xdr:cNvSpPr txBox="1"/>
      </xdr:nvSpPr>
      <xdr:spPr>
        <a:xfrm>
          <a:off x="14020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111337</xdr:rowOff>
    </xdr:from>
    <xdr:to>
      <xdr:col>64</xdr:col>
      <xdr:colOff>152400</xdr:colOff>
      <xdr:row>43</xdr:row>
      <xdr:rowOff>41487</xdr:rowOff>
    </xdr:to>
    <xdr:sp macro="" textlink="">
      <xdr:nvSpPr>
        <xdr:cNvPr id="410" name="楕円 409"/>
        <xdr:cNvSpPr/>
      </xdr:nvSpPr>
      <xdr:spPr>
        <a:xfrm>
          <a:off x="13462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26264</xdr:rowOff>
    </xdr:from>
    <xdr:ext cx="762000" cy="259045"/>
    <xdr:sp macro="" textlink="">
      <xdr:nvSpPr>
        <xdr:cNvPr id="411" name="テキスト ボックス 410"/>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将来負担比率は、将来負担額を充当可能財源が上回っていることから、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年度以降比率無しとなっている。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しかしながら、今後、ＣＡＴＶ施設整備事業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広域ごみ処理場建設事業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老朽化した施設の整備等の必要不可欠な大型事業が予定されており、新規事業の見直しや義務的経費の削減などを行い財政健全化に努める。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38" name="直線コネクタ 437"/>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39" name="将来負担の状況最小値テキスト"/>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0" name="直線コネクタ 439"/>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115892</xdr:rowOff>
    </xdr:from>
    <xdr:ext cx="762000" cy="259045"/>
    <xdr:sp macro="" textlink="">
      <xdr:nvSpPr>
        <xdr:cNvPr id="443" name="将来負担の状況平均値テキスト"/>
        <xdr:cNvSpPr txBox="1"/>
      </xdr:nvSpPr>
      <xdr:spPr>
        <a:xfrm>
          <a:off x="17106900" y="251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143815</xdr:rowOff>
    </xdr:from>
    <xdr:to>
      <xdr:col>81</xdr:col>
      <xdr:colOff>95250</xdr:colOff>
      <xdr:row>15</xdr:row>
      <xdr:rowOff>73965</xdr:rowOff>
    </xdr:to>
    <xdr:sp macro="" textlink="">
      <xdr:nvSpPr>
        <xdr:cNvPr id="444" name="フローチャート: 判断 443"/>
        <xdr:cNvSpPr/>
      </xdr:nvSpPr>
      <xdr:spPr>
        <a:xfrm>
          <a:off x="169672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148641</xdr:rowOff>
    </xdr:from>
    <xdr:to>
      <xdr:col>77</xdr:col>
      <xdr:colOff>95250</xdr:colOff>
      <xdr:row>15</xdr:row>
      <xdr:rowOff>78791</xdr:rowOff>
    </xdr:to>
    <xdr:sp macro="" textlink="">
      <xdr:nvSpPr>
        <xdr:cNvPr id="445" name="フローチャート: 判断 444"/>
        <xdr:cNvSpPr/>
      </xdr:nvSpPr>
      <xdr:spPr>
        <a:xfrm>
          <a:off x="16129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88968</xdr:rowOff>
    </xdr:from>
    <xdr:ext cx="736600" cy="259045"/>
    <xdr:sp macro="" textlink="">
      <xdr:nvSpPr>
        <xdr:cNvPr id="446" name="テキスト ボックス 445"/>
        <xdr:cNvSpPr txBox="1"/>
      </xdr:nvSpPr>
      <xdr:spPr>
        <a:xfrm>
          <a:off x="15798800" y="2317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11938</xdr:rowOff>
    </xdr:from>
    <xdr:to>
      <xdr:col>73</xdr:col>
      <xdr:colOff>44450</xdr:colOff>
      <xdr:row>15</xdr:row>
      <xdr:rowOff>113538</xdr:rowOff>
    </xdr:to>
    <xdr:sp macro="" textlink="">
      <xdr:nvSpPr>
        <xdr:cNvPr id="447" name="フローチャート: 判断 446"/>
        <xdr:cNvSpPr/>
      </xdr:nvSpPr>
      <xdr:spPr>
        <a:xfrm>
          <a:off x="15240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123715</xdr:rowOff>
    </xdr:from>
    <xdr:ext cx="762000" cy="259045"/>
    <xdr:sp macro="" textlink="">
      <xdr:nvSpPr>
        <xdr:cNvPr id="448" name="テキスト ボックス 447"/>
        <xdr:cNvSpPr txBox="1"/>
      </xdr:nvSpPr>
      <xdr:spPr>
        <a:xfrm>
          <a:off x="14909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23520</xdr:rowOff>
    </xdr:from>
    <xdr:to>
      <xdr:col>68</xdr:col>
      <xdr:colOff>203200</xdr:colOff>
      <xdr:row>15</xdr:row>
      <xdr:rowOff>125120</xdr:rowOff>
    </xdr:to>
    <xdr:sp macro="" textlink="">
      <xdr:nvSpPr>
        <xdr:cNvPr id="449" name="フローチャート: 判断 448"/>
        <xdr:cNvSpPr/>
      </xdr:nvSpPr>
      <xdr:spPr>
        <a:xfrm>
          <a:off x="14351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135297</xdr:rowOff>
    </xdr:from>
    <xdr:ext cx="762000" cy="259045"/>
    <xdr:sp macro="" textlink="">
      <xdr:nvSpPr>
        <xdr:cNvPr id="450" name="テキスト ボックス 449"/>
        <xdr:cNvSpPr txBox="1"/>
      </xdr:nvSpPr>
      <xdr:spPr>
        <a:xfrm>
          <a:off x="14020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145136</xdr:rowOff>
    </xdr:from>
    <xdr:to>
      <xdr:col>64</xdr:col>
      <xdr:colOff>152400</xdr:colOff>
      <xdr:row>16</xdr:row>
      <xdr:rowOff>75286</xdr:rowOff>
    </xdr:to>
    <xdr:sp macro="" textlink="">
      <xdr:nvSpPr>
        <xdr:cNvPr id="451" name="フローチャート: 判断 450"/>
        <xdr:cNvSpPr/>
      </xdr:nvSpPr>
      <xdr:spPr>
        <a:xfrm>
          <a:off x="134620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85463</xdr:rowOff>
    </xdr:from>
    <xdr:ext cx="762000" cy="259045"/>
    <xdr:sp macro="" textlink="">
      <xdr:nvSpPr>
        <xdr:cNvPr id="452" name="テキスト ボックス 451"/>
        <xdr:cNvSpPr txBox="1"/>
      </xdr:nvSpPr>
      <xdr:spPr>
        <a:xfrm>
          <a:off x="13131800" y="248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27,682
27,397
318.10
23,806,026
23,237,434
429,552
11,788,810
20,193,801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経常収支比率の人件費は、前年と比較してマイナス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14,316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千円となったものの、普通交付税の減額等の影響により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また、類似団体と比較しても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今後も事務事業の見直しや民間活力の活用等により人件費の抑制を図っていく。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40</xdr:row>
      <xdr:rowOff>101600</xdr:rowOff>
    </xdr:to>
    <xdr:cxnSp macro="">
      <xdr:nvCxnSpPr>
        <xdr:cNvPr id="61" name="直線コネクタ 60"/>
        <xdr:cNvCxnSpPr/>
      </xdr:nvCxnSpPr>
      <xdr:spPr>
        <a:xfrm flipV="1">
          <a:off x="4826000" y="5537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73677</xdr:rowOff>
    </xdr:from>
    <xdr:ext cx="762000" cy="259045"/>
    <xdr:sp macro="" textlink="">
      <xdr:nvSpPr>
        <xdr:cNvPr id="62" name="人件費最小値テキスト"/>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101600</xdr:rowOff>
    </xdr:from>
    <xdr:to>
      <xdr:col>24</xdr:col>
      <xdr:colOff>114300</xdr:colOff>
      <xdr:row>40</xdr:row>
      <xdr:rowOff>101600</xdr:rowOff>
    </xdr:to>
    <xdr:cxnSp macro="">
      <xdr:nvCxnSpPr>
        <xdr:cNvPr id="63" name="直線コネクタ 62"/>
        <xdr:cNvCxnSpPr/>
      </xdr:nvCxnSpPr>
      <xdr:spPr>
        <a:xfrm>
          <a:off x="4737100" y="695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95250</xdr:rowOff>
    </xdr:from>
    <xdr:to>
      <xdr:col>24</xdr:col>
      <xdr:colOff>25400</xdr:colOff>
      <xdr:row>39</xdr:row>
      <xdr:rowOff>158750</xdr:rowOff>
    </xdr:to>
    <xdr:cxnSp macro="">
      <xdr:nvCxnSpPr>
        <xdr:cNvPr id="66" name="直線コネクタ 65"/>
        <xdr:cNvCxnSpPr/>
      </xdr:nvCxnSpPr>
      <xdr:spPr>
        <a:xfrm>
          <a:off x="3987800" y="6781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143527</xdr:rowOff>
    </xdr:from>
    <xdr:ext cx="762000" cy="259045"/>
    <xdr:sp macro="" textlink="">
      <xdr:nvSpPr>
        <xdr:cNvPr id="67" name="人件費平均値テキスト"/>
        <xdr:cNvSpPr txBox="1"/>
      </xdr:nvSpPr>
      <xdr:spPr>
        <a:xfrm>
          <a:off x="4914900" y="580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127000</xdr:rowOff>
    </xdr:from>
    <xdr:to>
      <xdr:col>24</xdr:col>
      <xdr:colOff>76200</xdr:colOff>
      <xdr:row>35</xdr:row>
      <xdr:rowOff>57150</xdr:rowOff>
    </xdr:to>
    <xdr:sp macro="" textlink="">
      <xdr:nvSpPr>
        <xdr:cNvPr id="68" name="フローチャート: 判断 67"/>
        <xdr:cNvSpPr/>
      </xdr:nvSpPr>
      <xdr:spPr>
        <a:xfrm>
          <a:off x="47752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19050</xdr:rowOff>
    </xdr:from>
    <xdr:to>
      <xdr:col>19</xdr:col>
      <xdr:colOff>187325</xdr:colOff>
      <xdr:row>39</xdr:row>
      <xdr:rowOff>95250</xdr:rowOff>
    </xdr:to>
    <xdr:cxnSp macro="">
      <xdr:nvCxnSpPr>
        <xdr:cNvPr id="69" name="直線コネクタ 68"/>
        <xdr:cNvCxnSpPr/>
      </xdr:nvCxnSpPr>
      <xdr:spPr>
        <a:xfrm>
          <a:off x="3098800" y="6705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50800</xdr:rowOff>
    </xdr:from>
    <xdr:to>
      <xdr:col>20</xdr:col>
      <xdr:colOff>38100</xdr:colOff>
      <xdr:row>34</xdr:row>
      <xdr:rowOff>152400</xdr:rowOff>
    </xdr:to>
    <xdr:sp macro="" textlink="">
      <xdr:nvSpPr>
        <xdr:cNvPr id="70" name="フローチャート: 判断 69"/>
        <xdr:cNvSpPr/>
      </xdr:nvSpPr>
      <xdr:spPr>
        <a:xfrm>
          <a:off x="39370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162577</xdr:rowOff>
    </xdr:from>
    <xdr:ext cx="736600" cy="259045"/>
    <xdr:sp macro="" textlink="">
      <xdr:nvSpPr>
        <xdr:cNvPr id="71" name="テキスト ボックス 70"/>
        <xdr:cNvSpPr txBox="1"/>
      </xdr:nvSpPr>
      <xdr:spPr>
        <a:xfrm>
          <a:off x="3606800" y="564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38100</xdr:rowOff>
    </xdr:from>
    <xdr:to>
      <xdr:col>15</xdr:col>
      <xdr:colOff>98425</xdr:colOff>
      <xdr:row>39</xdr:row>
      <xdr:rowOff>19050</xdr:rowOff>
    </xdr:to>
    <xdr:cxnSp macro="">
      <xdr:nvCxnSpPr>
        <xdr:cNvPr id="72" name="直線コネクタ 71"/>
        <xdr:cNvCxnSpPr/>
      </xdr:nvCxnSpPr>
      <xdr:spPr>
        <a:xfrm>
          <a:off x="2209800" y="6553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25400</xdr:rowOff>
    </xdr:from>
    <xdr:to>
      <xdr:col>15</xdr:col>
      <xdr:colOff>149225</xdr:colOff>
      <xdr:row>34</xdr:row>
      <xdr:rowOff>127000</xdr:rowOff>
    </xdr:to>
    <xdr:sp macro="" textlink="">
      <xdr:nvSpPr>
        <xdr:cNvPr id="73" name="フローチャート: 判断 72"/>
        <xdr:cNvSpPr/>
      </xdr:nvSpPr>
      <xdr:spPr>
        <a:xfrm>
          <a:off x="30480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137177</xdr:rowOff>
    </xdr:from>
    <xdr:ext cx="762000" cy="259045"/>
    <xdr:sp macro="" textlink="">
      <xdr:nvSpPr>
        <xdr:cNvPr id="74" name="テキスト ボックス 73"/>
        <xdr:cNvSpPr txBox="1"/>
      </xdr:nvSpPr>
      <xdr:spPr>
        <a:xfrm>
          <a:off x="27178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19050</xdr:rowOff>
    </xdr:from>
    <xdr:to>
      <xdr:col>11</xdr:col>
      <xdr:colOff>9525</xdr:colOff>
      <xdr:row>38</xdr:row>
      <xdr:rowOff>38100</xdr:rowOff>
    </xdr:to>
    <xdr:cxnSp macro="">
      <xdr:nvCxnSpPr>
        <xdr:cNvPr id="75" name="直線コネクタ 74"/>
        <xdr:cNvCxnSpPr/>
      </xdr:nvCxnSpPr>
      <xdr:spPr>
        <a:xfrm>
          <a:off x="1320800" y="6362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50800</xdr:rowOff>
    </xdr:from>
    <xdr:to>
      <xdr:col>11</xdr:col>
      <xdr:colOff>60325</xdr:colOff>
      <xdr:row>34</xdr:row>
      <xdr:rowOff>152400</xdr:rowOff>
    </xdr:to>
    <xdr:sp macro="" textlink="">
      <xdr:nvSpPr>
        <xdr:cNvPr id="76" name="フローチャート: 判断 75"/>
        <xdr:cNvSpPr/>
      </xdr:nvSpPr>
      <xdr:spPr>
        <a:xfrm>
          <a:off x="21590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162577</xdr:rowOff>
    </xdr:from>
    <xdr:ext cx="762000" cy="259045"/>
    <xdr:sp macro="" textlink="">
      <xdr:nvSpPr>
        <xdr:cNvPr id="77" name="テキスト ボックス 76"/>
        <xdr:cNvSpPr txBox="1"/>
      </xdr:nvSpPr>
      <xdr:spPr>
        <a:xfrm>
          <a:off x="18288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12700</xdr:rowOff>
    </xdr:from>
    <xdr:to>
      <xdr:col>6</xdr:col>
      <xdr:colOff>171450</xdr:colOff>
      <xdr:row>34</xdr:row>
      <xdr:rowOff>114300</xdr:rowOff>
    </xdr:to>
    <xdr:sp macro="" textlink="">
      <xdr:nvSpPr>
        <xdr:cNvPr id="78" name="フローチャート: 判断 77"/>
        <xdr:cNvSpPr/>
      </xdr:nvSpPr>
      <xdr:spPr>
        <a:xfrm>
          <a:off x="1270000" y="58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124477</xdr:rowOff>
    </xdr:from>
    <xdr:ext cx="762000" cy="259045"/>
    <xdr:sp macro="" textlink="">
      <xdr:nvSpPr>
        <xdr:cNvPr id="79" name="テキスト ボックス 78"/>
        <xdr:cNvSpPr txBox="1"/>
      </xdr:nvSpPr>
      <xdr:spPr>
        <a:xfrm>
          <a:off x="9398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107950</xdr:rowOff>
    </xdr:from>
    <xdr:to>
      <xdr:col>24</xdr:col>
      <xdr:colOff>76200</xdr:colOff>
      <xdr:row>40</xdr:row>
      <xdr:rowOff>38100</xdr:rowOff>
    </xdr:to>
    <xdr:sp macro="" textlink="">
      <xdr:nvSpPr>
        <xdr:cNvPr id="85" name="楕円 84"/>
        <xdr:cNvSpPr/>
      </xdr:nvSpPr>
      <xdr:spPr>
        <a:xfrm>
          <a:off x="47752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16527</xdr:rowOff>
    </xdr:from>
    <xdr:ext cx="762000" cy="259045"/>
    <xdr:sp macro="" textlink="">
      <xdr:nvSpPr>
        <xdr:cNvPr id="86" name="人件費該当値テキスト"/>
        <xdr:cNvSpPr txBox="1"/>
      </xdr:nvSpPr>
      <xdr:spPr>
        <a:xfrm>
          <a:off x="49149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44450</xdr:rowOff>
    </xdr:from>
    <xdr:to>
      <xdr:col>20</xdr:col>
      <xdr:colOff>38100</xdr:colOff>
      <xdr:row>39</xdr:row>
      <xdr:rowOff>146050</xdr:rowOff>
    </xdr:to>
    <xdr:sp macro="" textlink="">
      <xdr:nvSpPr>
        <xdr:cNvPr id="87" name="楕円 86"/>
        <xdr:cNvSpPr/>
      </xdr:nvSpPr>
      <xdr:spPr>
        <a:xfrm>
          <a:off x="39370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130827</xdr:rowOff>
    </xdr:from>
    <xdr:ext cx="736600" cy="259045"/>
    <xdr:sp macro="" textlink="">
      <xdr:nvSpPr>
        <xdr:cNvPr id="88" name="テキスト ボックス 87"/>
        <xdr:cNvSpPr txBox="1"/>
      </xdr:nvSpPr>
      <xdr:spPr>
        <a:xfrm>
          <a:off x="3606800" y="681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139700</xdr:rowOff>
    </xdr:from>
    <xdr:to>
      <xdr:col>15</xdr:col>
      <xdr:colOff>149225</xdr:colOff>
      <xdr:row>39</xdr:row>
      <xdr:rowOff>69850</xdr:rowOff>
    </xdr:to>
    <xdr:sp macro="" textlink="">
      <xdr:nvSpPr>
        <xdr:cNvPr id="89" name="楕円 88"/>
        <xdr:cNvSpPr/>
      </xdr:nvSpPr>
      <xdr:spPr>
        <a:xfrm>
          <a:off x="30480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54627</xdr:rowOff>
    </xdr:from>
    <xdr:ext cx="762000" cy="259045"/>
    <xdr:sp macro="" textlink="">
      <xdr:nvSpPr>
        <xdr:cNvPr id="90" name="テキスト ボックス 89"/>
        <xdr:cNvSpPr txBox="1"/>
      </xdr:nvSpPr>
      <xdr:spPr>
        <a:xfrm>
          <a:off x="2717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158750</xdr:rowOff>
    </xdr:from>
    <xdr:to>
      <xdr:col>11</xdr:col>
      <xdr:colOff>60325</xdr:colOff>
      <xdr:row>38</xdr:row>
      <xdr:rowOff>88900</xdr:rowOff>
    </xdr:to>
    <xdr:sp macro="" textlink="">
      <xdr:nvSpPr>
        <xdr:cNvPr id="91" name="楕円 90"/>
        <xdr:cNvSpPr/>
      </xdr:nvSpPr>
      <xdr:spPr>
        <a:xfrm>
          <a:off x="21590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73677</xdr:rowOff>
    </xdr:from>
    <xdr:ext cx="762000" cy="259045"/>
    <xdr:sp macro="" textlink="">
      <xdr:nvSpPr>
        <xdr:cNvPr id="92" name="テキスト ボックス 91"/>
        <xdr:cNvSpPr txBox="1"/>
      </xdr:nvSpPr>
      <xdr:spPr>
        <a:xfrm>
          <a:off x="18288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139700</xdr:rowOff>
    </xdr:from>
    <xdr:to>
      <xdr:col>6</xdr:col>
      <xdr:colOff>171450</xdr:colOff>
      <xdr:row>37</xdr:row>
      <xdr:rowOff>69850</xdr:rowOff>
    </xdr:to>
    <xdr:sp macro="" textlink="">
      <xdr:nvSpPr>
        <xdr:cNvPr id="93" name="楕円 92"/>
        <xdr:cNvSpPr/>
      </xdr:nvSpPr>
      <xdr:spPr>
        <a:xfrm>
          <a:off x="12700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54627</xdr:rowOff>
    </xdr:from>
    <xdr:ext cx="762000" cy="259045"/>
    <xdr:sp macro="" textlink="">
      <xdr:nvSpPr>
        <xdr:cNvPr id="94" name="テキスト ボックス 93"/>
        <xdr:cNvSpPr txBox="1"/>
      </xdr:nvSpPr>
      <xdr:spPr>
        <a:xfrm>
          <a:off x="939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物件費における経常的経費は、委託料等の増額により、前年と比較してプラス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25,281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ポイント悪化したが、類似団体との比較では、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今後も、事務事業の見直し等を行い抑制に努める。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63500</xdr:rowOff>
    </xdr:from>
    <xdr:to>
      <xdr:col>82</xdr:col>
      <xdr:colOff>107950</xdr:colOff>
      <xdr:row>21</xdr:row>
      <xdr:rowOff>44450</xdr:rowOff>
    </xdr:to>
    <xdr:cxnSp macro="">
      <xdr:nvCxnSpPr>
        <xdr:cNvPr id="122" name="直線コネクタ 121"/>
        <xdr:cNvCxnSpPr/>
      </xdr:nvCxnSpPr>
      <xdr:spPr>
        <a:xfrm flipV="1">
          <a:off x="16510000" y="2120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16527</xdr:rowOff>
    </xdr:from>
    <xdr:ext cx="762000" cy="259045"/>
    <xdr:sp macro="" textlink="">
      <xdr:nvSpPr>
        <xdr:cNvPr id="123" name="物件費最小値テキスト"/>
        <xdr:cNvSpPr txBox="1"/>
      </xdr:nvSpPr>
      <xdr:spPr>
        <a:xfrm>
          <a:off x="165989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44450</xdr:rowOff>
    </xdr:from>
    <xdr:to>
      <xdr:col>82</xdr:col>
      <xdr:colOff>196850</xdr:colOff>
      <xdr:row>21</xdr:row>
      <xdr:rowOff>44450</xdr:rowOff>
    </xdr:to>
    <xdr:cxnSp macro="">
      <xdr:nvCxnSpPr>
        <xdr:cNvPr id="124" name="直線コネクタ 123"/>
        <xdr:cNvCxnSpPr/>
      </xdr:nvCxnSpPr>
      <xdr:spPr>
        <a:xfrm>
          <a:off x="16421100" y="364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149877</xdr:rowOff>
    </xdr:from>
    <xdr:ext cx="762000" cy="259045"/>
    <xdr:sp macro="" textlink="">
      <xdr:nvSpPr>
        <xdr:cNvPr id="125" name="物件費最大値テキスト"/>
        <xdr:cNvSpPr txBox="1"/>
      </xdr:nvSpPr>
      <xdr:spPr>
        <a:xfrm>
          <a:off x="165989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63500</xdr:rowOff>
    </xdr:from>
    <xdr:to>
      <xdr:col>82</xdr:col>
      <xdr:colOff>196850</xdr:colOff>
      <xdr:row>12</xdr:row>
      <xdr:rowOff>63500</xdr:rowOff>
    </xdr:to>
    <xdr:cxnSp macro="">
      <xdr:nvCxnSpPr>
        <xdr:cNvPr id="126" name="直線コネクタ 125"/>
        <xdr:cNvCxnSpPr/>
      </xdr:nvCxnSpPr>
      <xdr:spPr>
        <a:xfrm>
          <a:off x="16421100" y="21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16</xdr:row>
      <xdr:rowOff>152400</xdr:rowOff>
    </xdr:to>
    <xdr:cxnSp macro="">
      <xdr:nvCxnSpPr>
        <xdr:cNvPr id="127" name="直線コネクタ 126"/>
        <xdr:cNvCxnSpPr/>
      </xdr:nvCxnSpPr>
      <xdr:spPr>
        <a:xfrm>
          <a:off x="15671800" y="2832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88900</xdr:rowOff>
    </xdr:from>
    <xdr:to>
      <xdr:col>82</xdr:col>
      <xdr:colOff>158750</xdr:colOff>
      <xdr:row>17</xdr:row>
      <xdr:rowOff>19050</xdr:rowOff>
    </xdr:to>
    <xdr:sp macro="" textlink="">
      <xdr:nvSpPr>
        <xdr:cNvPr id="129" name="フローチャート: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88900</xdr:rowOff>
    </xdr:to>
    <xdr:cxnSp macro="">
      <xdr:nvCxnSpPr>
        <xdr:cNvPr id="130" name="直線コネクタ 129"/>
        <xdr:cNvCxnSpPr/>
      </xdr:nvCxnSpPr>
      <xdr:spPr>
        <a:xfrm>
          <a:off x="14782800" y="2755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63500</xdr:rowOff>
    </xdr:from>
    <xdr:to>
      <xdr:col>78</xdr:col>
      <xdr:colOff>120650</xdr:colOff>
      <xdr:row>16</xdr:row>
      <xdr:rowOff>165100</xdr:rowOff>
    </xdr:to>
    <xdr:sp macro="" textlink="">
      <xdr:nvSpPr>
        <xdr:cNvPr id="131" name="フローチャート: 判断 130"/>
        <xdr:cNvSpPr/>
      </xdr:nvSpPr>
      <xdr:spPr>
        <a:xfrm>
          <a:off x="15621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149877</xdr:rowOff>
    </xdr:from>
    <xdr:ext cx="736600" cy="259045"/>
    <xdr:sp macro="" textlink="">
      <xdr:nvSpPr>
        <xdr:cNvPr id="132" name="テキスト ボックス 131"/>
        <xdr:cNvSpPr txBox="1"/>
      </xdr:nvSpPr>
      <xdr:spPr>
        <a:xfrm>
          <a:off x="15290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38100</xdr:rowOff>
    </xdr:to>
    <xdr:cxnSp macro="">
      <xdr:nvCxnSpPr>
        <xdr:cNvPr id="133" name="直線コネクタ 132"/>
        <xdr:cNvCxnSpPr/>
      </xdr:nvCxnSpPr>
      <xdr:spPr>
        <a:xfrm flipV="1">
          <a:off x="13893800" y="2755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99077</xdr:rowOff>
    </xdr:from>
    <xdr:ext cx="762000" cy="259045"/>
    <xdr:sp macro="" textlink="">
      <xdr:nvSpPr>
        <xdr:cNvPr id="135" name="テキスト ボックス 134"/>
        <xdr:cNvSpPr txBox="1"/>
      </xdr:nvSpPr>
      <xdr:spPr>
        <a:xfrm>
          <a:off x="14401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146050</xdr:rowOff>
    </xdr:from>
    <xdr:to>
      <xdr:col>69</xdr:col>
      <xdr:colOff>92075</xdr:colOff>
      <xdr:row>16</xdr:row>
      <xdr:rowOff>38100</xdr:rowOff>
    </xdr:to>
    <xdr:cxnSp macro="">
      <xdr:nvCxnSpPr>
        <xdr:cNvPr id="136" name="直線コネクタ 135"/>
        <xdr:cNvCxnSpPr/>
      </xdr:nvCxnSpPr>
      <xdr:spPr>
        <a:xfrm>
          <a:off x="13004800" y="2717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7" name="フローチャート: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48277</xdr:rowOff>
    </xdr:from>
    <xdr:ext cx="762000" cy="259045"/>
    <xdr:sp macro="" textlink="">
      <xdr:nvSpPr>
        <xdr:cNvPr id="138" name="テキスト ボックス 137"/>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39" name="フローチャート: 判断 138"/>
        <xdr:cNvSpPr/>
      </xdr:nvSpPr>
      <xdr:spPr>
        <a:xfrm>
          <a:off x="12954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22877</xdr:rowOff>
    </xdr:from>
    <xdr:ext cx="762000" cy="259045"/>
    <xdr:sp macro="" textlink="">
      <xdr:nvSpPr>
        <xdr:cNvPr id="140" name="テキスト ボックス 139"/>
        <xdr:cNvSpPr txBox="1"/>
      </xdr:nvSpPr>
      <xdr:spPr>
        <a:xfrm>
          <a:off x="12623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101600</xdr:rowOff>
    </xdr:from>
    <xdr:to>
      <xdr:col>82</xdr:col>
      <xdr:colOff>158750</xdr:colOff>
      <xdr:row>17</xdr:row>
      <xdr:rowOff>31750</xdr:rowOff>
    </xdr:to>
    <xdr:sp macro="" textlink="">
      <xdr:nvSpPr>
        <xdr:cNvPr id="146" name="楕円 145"/>
        <xdr:cNvSpPr/>
      </xdr:nvSpPr>
      <xdr:spPr>
        <a:xfrm>
          <a:off x="164592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73677</xdr:rowOff>
    </xdr:from>
    <xdr:ext cx="762000" cy="259045"/>
    <xdr:sp macro="" textlink="">
      <xdr:nvSpPr>
        <xdr:cNvPr id="147" name="物件費該当値テキスト"/>
        <xdr:cNvSpPr txBox="1"/>
      </xdr:nvSpPr>
      <xdr:spPr>
        <a:xfrm>
          <a:off x="165989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48" name="楕円 147"/>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49" name="テキスト ボックス 148"/>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0" name="楕円 149"/>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51" name="テキスト ボックス 150"/>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158750</xdr:rowOff>
    </xdr:from>
    <xdr:to>
      <xdr:col>69</xdr:col>
      <xdr:colOff>142875</xdr:colOff>
      <xdr:row>16</xdr:row>
      <xdr:rowOff>88900</xdr:rowOff>
    </xdr:to>
    <xdr:sp macro="" textlink="">
      <xdr:nvSpPr>
        <xdr:cNvPr id="152" name="楕円 151"/>
        <xdr:cNvSpPr/>
      </xdr:nvSpPr>
      <xdr:spPr>
        <a:xfrm>
          <a:off x="13843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53" name="テキスト ボックス 152"/>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54" name="楕円 153"/>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10177</xdr:rowOff>
    </xdr:from>
    <xdr:ext cx="762000" cy="259045"/>
    <xdr:sp macro="" textlink="">
      <xdr:nvSpPr>
        <xdr:cNvPr id="155" name="テキスト ボックス 154"/>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経常収支比率の扶助費は、前年と比較してプラス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55,883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ポイント悪化した。全体的に増加傾向にあり、類似団体の平均値と比較しても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今後は、国・県の制度を上回るサービス及び市単独の扶助費については、効果を精査し見直しを行う必要がある。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62</xdr:row>
      <xdr:rowOff>12700</xdr:rowOff>
    </xdr:to>
    <xdr:cxnSp macro="">
      <xdr:nvCxnSpPr>
        <xdr:cNvPr id="185" name="直線コネクタ 184"/>
        <xdr:cNvCxnSpPr/>
      </xdr:nvCxnSpPr>
      <xdr:spPr>
        <a:xfrm flipV="1">
          <a:off x="4826000" y="92383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6"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7" name="直線コネクタ 186"/>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37193</xdr:rowOff>
    </xdr:from>
    <xdr:to>
      <xdr:col>24</xdr:col>
      <xdr:colOff>25400</xdr:colOff>
      <xdr:row>57</xdr:row>
      <xdr:rowOff>151493</xdr:rowOff>
    </xdr:to>
    <xdr:cxnSp macro="">
      <xdr:nvCxnSpPr>
        <xdr:cNvPr id="190" name="直線コネクタ 189"/>
        <xdr:cNvCxnSpPr/>
      </xdr:nvCxnSpPr>
      <xdr:spPr>
        <a:xfrm>
          <a:off x="3987800" y="9809843"/>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19249</xdr:rowOff>
    </xdr:from>
    <xdr:ext cx="762000" cy="259045"/>
    <xdr:sp macro="" textlink="">
      <xdr:nvSpPr>
        <xdr:cNvPr id="191" name="扶助費平均値テキスト"/>
        <xdr:cNvSpPr txBox="1"/>
      </xdr:nvSpPr>
      <xdr:spPr>
        <a:xfrm>
          <a:off x="4914900" y="962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192" name="フローチャート: 判断 191"/>
        <xdr:cNvSpPr/>
      </xdr:nvSpPr>
      <xdr:spPr>
        <a:xfrm>
          <a:off x="47752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143328</xdr:rowOff>
    </xdr:from>
    <xdr:to>
      <xdr:col>19</xdr:col>
      <xdr:colOff>187325</xdr:colOff>
      <xdr:row>57</xdr:row>
      <xdr:rowOff>37193</xdr:rowOff>
    </xdr:to>
    <xdr:cxnSp macro="">
      <xdr:nvCxnSpPr>
        <xdr:cNvPr id="193" name="直線コネクタ 192"/>
        <xdr:cNvCxnSpPr/>
      </xdr:nvCxnSpPr>
      <xdr:spPr>
        <a:xfrm>
          <a:off x="3098800" y="97445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108857</xdr:rowOff>
    </xdr:from>
    <xdr:to>
      <xdr:col>20</xdr:col>
      <xdr:colOff>38100</xdr:colOff>
      <xdr:row>57</xdr:row>
      <xdr:rowOff>39007</xdr:rowOff>
    </xdr:to>
    <xdr:sp macro="" textlink="">
      <xdr:nvSpPr>
        <xdr:cNvPr id="194" name="フローチャート: 判断 193"/>
        <xdr:cNvSpPr/>
      </xdr:nvSpPr>
      <xdr:spPr>
        <a:xfrm>
          <a:off x="3937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49184</xdr:rowOff>
    </xdr:from>
    <xdr:ext cx="736600" cy="259045"/>
    <xdr:sp macro="" textlink="">
      <xdr:nvSpPr>
        <xdr:cNvPr id="195" name="テキスト ボックス 194"/>
        <xdr:cNvSpPr txBox="1"/>
      </xdr:nvSpPr>
      <xdr:spPr>
        <a:xfrm>
          <a:off x="3606800" y="947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56</xdr:row>
      <xdr:rowOff>143328</xdr:rowOff>
    </xdr:to>
    <xdr:cxnSp macro="">
      <xdr:nvCxnSpPr>
        <xdr:cNvPr id="196" name="直線コネクタ 195"/>
        <xdr:cNvCxnSpPr/>
      </xdr:nvCxnSpPr>
      <xdr:spPr>
        <a:xfrm>
          <a:off x="2209800" y="96792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198" name="テキスト ボックス 197"/>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56</xdr:row>
      <xdr:rowOff>78015</xdr:rowOff>
    </xdr:to>
    <xdr:cxnSp macro="">
      <xdr:nvCxnSpPr>
        <xdr:cNvPr id="199" name="直線コネクタ 198"/>
        <xdr:cNvCxnSpPr/>
      </xdr:nvCxnSpPr>
      <xdr:spPr>
        <a:xfrm>
          <a:off x="1320800" y="948327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200" name="フローチャート: 判断 199"/>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138992</xdr:rowOff>
    </xdr:from>
    <xdr:ext cx="762000" cy="259045"/>
    <xdr:sp macro="" textlink="">
      <xdr:nvSpPr>
        <xdr:cNvPr id="201" name="テキスト ボックス 200"/>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02" name="フローチャート: 判断 201"/>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64605</xdr:rowOff>
    </xdr:from>
    <xdr:ext cx="762000" cy="259045"/>
    <xdr:sp macro="" textlink="">
      <xdr:nvSpPr>
        <xdr:cNvPr id="203" name="テキスト ボックス 202"/>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100693</xdr:rowOff>
    </xdr:from>
    <xdr:to>
      <xdr:col>24</xdr:col>
      <xdr:colOff>76200</xdr:colOff>
      <xdr:row>58</xdr:row>
      <xdr:rowOff>30843</xdr:rowOff>
    </xdr:to>
    <xdr:sp macro="" textlink="">
      <xdr:nvSpPr>
        <xdr:cNvPr id="209" name="楕円 208"/>
        <xdr:cNvSpPr/>
      </xdr:nvSpPr>
      <xdr:spPr>
        <a:xfrm>
          <a:off x="47752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72770</xdr:rowOff>
    </xdr:from>
    <xdr:ext cx="762000" cy="259045"/>
    <xdr:sp macro="" textlink="">
      <xdr:nvSpPr>
        <xdr:cNvPr id="210" name="扶助費該当値テキスト"/>
        <xdr:cNvSpPr txBox="1"/>
      </xdr:nvSpPr>
      <xdr:spPr>
        <a:xfrm>
          <a:off x="49149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157843</xdr:rowOff>
    </xdr:from>
    <xdr:to>
      <xdr:col>20</xdr:col>
      <xdr:colOff>38100</xdr:colOff>
      <xdr:row>57</xdr:row>
      <xdr:rowOff>87993</xdr:rowOff>
    </xdr:to>
    <xdr:sp macro="" textlink="">
      <xdr:nvSpPr>
        <xdr:cNvPr id="211" name="楕円 210"/>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72770</xdr:rowOff>
    </xdr:from>
    <xdr:ext cx="736600" cy="259045"/>
    <xdr:sp macro="" textlink="">
      <xdr:nvSpPr>
        <xdr:cNvPr id="212" name="テキスト ボックス 211"/>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92528</xdr:rowOff>
    </xdr:from>
    <xdr:to>
      <xdr:col>15</xdr:col>
      <xdr:colOff>149225</xdr:colOff>
      <xdr:row>57</xdr:row>
      <xdr:rowOff>22678</xdr:rowOff>
    </xdr:to>
    <xdr:sp macro="" textlink="">
      <xdr:nvSpPr>
        <xdr:cNvPr id="213" name="楕円 212"/>
        <xdr:cNvSpPr/>
      </xdr:nvSpPr>
      <xdr:spPr>
        <a:xfrm>
          <a:off x="3048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macro="" textlink="">
      <xdr:nvSpPr>
        <xdr:cNvPr id="214" name="テキスト ボックス 213"/>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15" name="楕円 214"/>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16" name="テキスト ボックス 215"/>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7" name="楕円 216"/>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18" name="テキスト ボックス 217"/>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その他の内訳は、維持補修費及び出資金、繰出金である。前年度と比較して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ポイント悪化し、類似団体と比較して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この中で大部分を占めるのは繰出金であるが、とりわけ特別会計の公債費分繰出金について、事業の見直し等を行い、削減に努めなければならない。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16510</xdr:rowOff>
    </xdr:to>
    <xdr:cxnSp macro="">
      <xdr:nvCxnSpPr>
        <xdr:cNvPr id="246" name="直線コネクタ 245"/>
        <xdr:cNvCxnSpPr/>
      </xdr:nvCxnSpPr>
      <xdr:spPr>
        <a:xfrm flipV="1">
          <a:off x="16510000" y="922528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7" name="その他最小値テキスト"/>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48" name="直線コネクタ 247"/>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104140</xdr:rowOff>
    </xdr:from>
    <xdr:to>
      <xdr:col>82</xdr:col>
      <xdr:colOff>107950</xdr:colOff>
      <xdr:row>58</xdr:row>
      <xdr:rowOff>127000</xdr:rowOff>
    </xdr:to>
    <xdr:cxnSp macro="">
      <xdr:nvCxnSpPr>
        <xdr:cNvPr id="251" name="直線コネクタ 250"/>
        <xdr:cNvCxnSpPr/>
      </xdr:nvCxnSpPr>
      <xdr:spPr>
        <a:xfrm>
          <a:off x="15671800" y="100482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53" name="フローチャート: 判断 252"/>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27940</xdr:rowOff>
    </xdr:from>
    <xdr:to>
      <xdr:col>78</xdr:col>
      <xdr:colOff>69850</xdr:colOff>
      <xdr:row>58</xdr:row>
      <xdr:rowOff>104140</xdr:rowOff>
    </xdr:to>
    <xdr:cxnSp macro="">
      <xdr:nvCxnSpPr>
        <xdr:cNvPr id="254" name="直線コネクタ 253"/>
        <xdr:cNvCxnSpPr/>
      </xdr:nvCxnSpPr>
      <xdr:spPr>
        <a:xfrm>
          <a:off x="14782800" y="99720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5" name="フローチャート: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168910</xdr:rowOff>
    </xdr:from>
    <xdr:to>
      <xdr:col>73</xdr:col>
      <xdr:colOff>180975</xdr:colOff>
      <xdr:row>58</xdr:row>
      <xdr:rowOff>27940</xdr:rowOff>
    </xdr:to>
    <xdr:cxnSp macro="">
      <xdr:nvCxnSpPr>
        <xdr:cNvPr id="257" name="直線コネクタ 256"/>
        <xdr:cNvCxnSpPr/>
      </xdr:nvCxnSpPr>
      <xdr:spPr>
        <a:xfrm>
          <a:off x="13893800" y="9941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59" name="テキスト ボックス 258"/>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168910</xdr:rowOff>
    </xdr:from>
    <xdr:to>
      <xdr:col>69</xdr:col>
      <xdr:colOff>92075</xdr:colOff>
      <xdr:row>58</xdr:row>
      <xdr:rowOff>27940</xdr:rowOff>
    </xdr:to>
    <xdr:cxnSp macro="">
      <xdr:nvCxnSpPr>
        <xdr:cNvPr id="260" name="直線コネクタ 259"/>
        <xdr:cNvCxnSpPr/>
      </xdr:nvCxnSpPr>
      <xdr:spPr>
        <a:xfrm flipV="1">
          <a:off x="13004800" y="9941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1" name="フローチャート: 判断 260"/>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77487</xdr:rowOff>
    </xdr:from>
    <xdr:ext cx="762000" cy="259045"/>
    <xdr:sp macro="" textlink="">
      <xdr:nvSpPr>
        <xdr:cNvPr id="262" name="テキスト ボックス 261"/>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4" name="テキスト ボックス 263"/>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70" name="楕円 269"/>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71"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53340</xdr:rowOff>
    </xdr:from>
    <xdr:to>
      <xdr:col>78</xdr:col>
      <xdr:colOff>120650</xdr:colOff>
      <xdr:row>58</xdr:row>
      <xdr:rowOff>154940</xdr:rowOff>
    </xdr:to>
    <xdr:sp macro="" textlink="">
      <xdr:nvSpPr>
        <xdr:cNvPr id="272" name="楕円 271"/>
        <xdr:cNvSpPr/>
      </xdr:nvSpPr>
      <xdr:spPr>
        <a:xfrm>
          <a:off x="15621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139717</xdr:rowOff>
    </xdr:from>
    <xdr:ext cx="736600" cy="259045"/>
    <xdr:sp macro="" textlink="">
      <xdr:nvSpPr>
        <xdr:cNvPr id="273" name="テキスト ボックス 272"/>
        <xdr:cNvSpPr txBox="1"/>
      </xdr:nvSpPr>
      <xdr:spPr>
        <a:xfrm>
          <a:off x="15290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148590</xdr:rowOff>
    </xdr:from>
    <xdr:to>
      <xdr:col>74</xdr:col>
      <xdr:colOff>31750</xdr:colOff>
      <xdr:row>58</xdr:row>
      <xdr:rowOff>78740</xdr:rowOff>
    </xdr:to>
    <xdr:sp macro="" textlink="">
      <xdr:nvSpPr>
        <xdr:cNvPr id="274" name="楕円 273"/>
        <xdr:cNvSpPr/>
      </xdr:nvSpPr>
      <xdr:spPr>
        <a:xfrm>
          <a:off x="14732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63517</xdr:rowOff>
    </xdr:from>
    <xdr:ext cx="762000" cy="259045"/>
    <xdr:sp macro="" textlink="">
      <xdr:nvSpPr>
        <xdr:cNvPr id="275" name="テキスト ボックス 274"/>
        <xdr:cNvSpPr txBox="1"/>
      </xdr:nvSpPr>
      <xdr:spPr>
        <a:xfrm>
          <a:off x="14401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118110</xdr:rowOff>
    </xdr:from>
    <xdr:to>
      <xdr:col>69</xdr:col>
      <xdr:colOff>142875</xdr:colOff>
      <xdr:row>58</xdr:row>
      <xdr:rowOff>48260</xdr:rowOff>
    </xdr:to>
    <xdr:sp macro="" textlink="">
      <xdr:nvSpPr>
        <xdr:cNvPr id="276" name="楕円 275"/>
        <xdr:cNvSpPr/>
      </xdr:nvSpPr>
      <xdr:spPr>
        <a:xfrm>
          <a:off x="13843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33037</xdr:rowOff>
    </xdr:from>
    <xdr:ext cx="762000" cy="259045"/>
    <xdr:sp macro="" textlink="">
      <xdr:nvSpPr>
        <xdr:cNvPr id="277" name="テキスト ボックス 276"/>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148590</xdr:rowOff>
    </xdr:from>
    <xdr:to>
      <xdr:col>65</xdr:col>
      <xdr:colOff>53975</xdr:colOff>
      <xdr:row>58</xdr:row>
      <xdr:rowOff>78740</xdr:rowOff>
    </xdr:to>
    <xdr:sp macro="" textlink="">
      <xdr:nvSpPr>
        <xdr:cNvPr id="278" name="楕円 277"/>
        <xdr:cNvSpPr/>
      </xdr:nvSpPr>
      <xdr:spPr>
        <a:xfrm>
          <a:off x="12954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63517</xdr:rowOff>
    </xdr:from>
    <xdr:ext cx="762000" cy="259045"/>
    <xdr:sp macro="" textlink="">
      <xdr:nvSpPr>
        <xdr:cNvPr id="279" name="テキスト ボックス 278"/>
        <xdr:cNvSpPr txBox="1"/>
      </xdr:nvSpPr>
      <xdr:spPr>
        <a:xfrm>
          <a:off x="12623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補助費等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における経常的経費は、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国東市民病院への補助金の減額等により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a:t>
          </a:r>
          <a:r>
            <a:rPr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6.6</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今後も、市単独の負担金や補助金については必要性や有効性、使途状況の精査を行い、効果が期待できないものについては削減を図っていく。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50800</xdr:rowOff>
    </xdr:from>
    <xdr:to>
      <xdr:col>82</xdr:col>
      <xdr:colOff>107950</xdr:colOff>
      <xdr:row>40</xdr:row>
      <xdr:rowOff>50800</xdr:rowOff>
    </xdr:to>
    <xdr:cxnSp macro="">
      <xdr:nvCxnSpPr>
        <xdr:cNvPr id="307" name="直線コネクタ 306"/>
        <xdr:cNvCxnSpPr/>
      </xdr:nvCxnSpPr>
      <xdr:spPr>
        <a:xfrm flipV="1">
          <a:off x="16510000" y="5537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22877</xdr:rowOff>
    </xdr:from>
    <xdr:ext cx="762000" cy="259045"/>
    <xdr:sp macro="" textlink="">
      <xdr:nvSpPr>
        <xdr:cNvPr id="308" name="補助費等最小値テキスト"/>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50800</xdr:rowOff>
    </xdr:from>
    <xdr:to>
      <xdr:col>82</xdr:col>
      <xdr:colOff>196850</xdr:colOff>
      <xdr:row>40</xdr:row>
      <xdr:rowOff>50800</xdr:rowOff>
    </xdr:to>
    <xdr:cxnSp macro="">
      <xdr:nvCxnSpPr>
        <xdr:cNvPr id="309" name="直線コネクタ 308"/>
        <xdr:cNvCxnSpPr/>
      </xdr:nvCxnSpPr>
      <xdr:spPr>
        <a:xfrm>
          <a:off x="16421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137177</xdr:rowOff>
    </xdr:from>
    <xdr:ext cx="762000" cy="259045"/>
    <xdr:sp macro="" textlink="">
      <xdr:nvSpPr>
        <xdr:cNvPr id="310" name="補助費等最大値テキスト"/>
        <xdr:cNvSpPr txBox="1"/>
      </xdr:nvSpPr>
      <xdr:spPr>
        <a:xfrm>
          <a:off x="16598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50800</xdr:rowOff>
    </xdr:from>
    <xdr:to>
      <xdr:col>82</xdr:col>
      <xdr:colOff>196850</xdr:colOff>
      <xdr:row>32</xdr:row>
      <xdr:rowOff>50800</xdr:rowOff>
    </xdr:to>
    <xdr:cxnSp macro="">
      <xdr:nvCxnSpPr>
        <xdr:cNvPr id="311" name="直線コネクタ 310"/>
        <xdr:cNvCxnSpPr/>
      </xdr:nvCxnSpPr>
      <xdr:spPr>
        <a:xfrm>
          <a:off x="16421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77470</xdr:rowOff>
    </xdr:from>
    <xdr:to>
      <xdr:col>82</xdr:col>
      <xdr:colOff>107950</xdr:colOff>
      <xdr:row>33</xdr:row>
      <xdr:rowOff>130810</xdr:rowOff>
    </xdr:to>
    <xdr:cxnSp macro="">
      <xdr:nvCxnSpPr>
        <xdr:cNvPr id="312" name="直線コネクタ 311"/>
        <xdr:cNvCxnSpPr/>
      </xdr:nvCxnSpPr>
      <xdr:spPr>
        <a:xfrm flipV="1">
          <a:off x="15671800" y="57353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158767</xdr:rowOff>
    </xdr:from>
    <xdr:ext cx="762000" cy="259045"/>
    <xdr:sp macro="" textlink="">
      <xdr:nvSpPr>
        <xdr:cNvPr id="313" name="補助費等平均値テキスト"/>
        <xdr:cNvSpPr txBox="1"/>
      </xdr:nvSpPr>
      <xdr:spPr>
        <a:xfrm>
          <a:off x="16598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xdr:rowOff>
    </xdr:from>
    <xdr:to>
      <xdr:col>82</xdr:col>
      <xdr:colOff>158750</xdr:colOff>
      <xdr:row>36</xdr:row>
      <xdr:rowOff>116840</xdr:rowOff>
    </xdr:to>
    <xdr:sp macro="" textlink="">
      <xdr:nvSpPr>
        <xdr:cNvPr id="314" name="フローチャート: 判断 313"/>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92710</xdr:rowOff>
    </xdr:from>
    <xdr:to>
      <xdr:col>78</xdr:col>
      <xdr:colOff>69850</xdr:colOff>
      <xdr:row>33</xdr:row>
      <xdr:rowOff>130810</xdr:rowOff>
    </xdr:to>
    <xdr:cxnSp macro="">
      <xdr:nvCxnSpPr>
        <xdr:cNvPr id="315" name="直線コネクタ 314"/>
        <xdr:cNvCxnSpPr/>
      </xdr:nvCxnSpPr>
      <xdr:spPr>
        <a:xfrm>
          <a:off x="14782800" y="5750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22860</xdr:rowOff>
    </xdr:from>
    <xdr:to>
      <xdr:col>78</xdr:col>
      <xdr:colOff>120650</xdr:colOff>
      <xdr:row>36</xdr:row>
      <xdr:rowOff>124460</xdr:rowOff>
    </xdr:to>
    <xdr:sp macro="" textlink="">
      <xdr:nvSpPr>
        <xdr:cNvPr id="316" name="フローチャート: 判断 315"/>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109237</xdr:rowOff>
    </xdr:from>
    <xdr:ext cx="736600" cy="259045"/>
    <xdr:sp macro="" textlink="">
      <xdr:nvSpPr>
        <xdr:cNvPr id="317" name="テキスト ボックス 316"/>
        <xdr:cNvSpPr txBox="1"/>
      </xdr:nvSpPr>
      <xdr:spPr>
        <a:xfrm>
          <a:off x="15290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92710</xdr:rowOff>
    </xdr:from>
    <xdr:to>
      <xdr:col>73</xdr:col>
      <xdr:colOff>180975</xdr:colOff>
      <xdr:row>33</xdr:row>
      <xdr:rowOff>115570</xdr:rowOff>
    </xdr:to>
    <xdr:cxnSp macro="">
      <xdr:nvCxnSpPr>
        <xdr:cNvPr id="318" name="直線コネクタ 317"/>
        <xdr:cNvCxnSpPr/>
      </xdr:nvCxnSpPr>
      <xdr:spPr>
        <a:xfrm flipV="1">
          <a:off x="13893800" y="5750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148590</xdr:rowOff>
    </xdr:from>
    <xdr:to>
      <xdr:col>74</xdr:col>
      <xdr:colOff>31750</xdr:colOff>
      <xdr:row>36</xdr:row>
      <xdr:rowOff>78740</xdr:rowOff>
    </xdr:to>
    <xdr:sp macro="" textlink="">
      <xdr:nvSpPr>
        <xdr:cNvPr id="319" name="フローチャート: 判断 318"/>
        <xdr:cNvSpPr/>
      </xdr:nvSpPr>
      <xdr:spPr>
        <a:xfrm>
          <a:off x="14732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63517</xdr:rowOff>
    </xdr:from>
    <xdr:ext cx="762000" cy="259045"/>
    <xdr:sp macro="" textlink="">
      <xdr:nvSpPr>
        <xdr:cNvPr id="320" name="テキスト ボックス 319"/>
        <xdr:cNvSpPr txBox="1"/>
      </xdr:nvSpPr>
      <xdr:spPr>
        <a:xfrm>
          <a:off x="14401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1270</xdr:rowOff>
    </xdr:from>
    <xdr:to>
      <xdr:col>69</xdr:col>
      <xdr:colOff>92075</xdr:colOff>
      <xdr:row>33</xdr:row>
      <xdr:rowOff>115570</xdr:rowOff>
    </xdr:to>
    <xdr:cxnSp macro="">
      <xdr:nvCxnSpPr>
        <xdr:cNvPr id="321" name="直線コネクタ 320"/>
        <xdr:cNvCxnSpPr/>
      </xdr:nvCxnSpPr>
      <xdr:spPr>
        <a:xfrm>
          <a:off x="13004800" y="56591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125730</xdr:rowOff>
    </xdr:from>
    <xdr:to>
      <xdr:col>69</xdr:col>
      <xdr:colOff>142875</xdr:colOff>
      <xdr:row>36</xdr:row>
      <xdr:rowOff>55880</xdr:rowOff>
    </xdr:to>
    <xdr:sp macro="" textlink="">
      <xdr:nvSpPr>
        <xdr:cNvPr id="322" name="フローチャート: 判断 321"/>
        <xdr:cNvSpPr/>
      </xdr:nvSpPr>
      <xdr:spPr>
        <a:xfrm>
          <a:off x="13843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40657</xdr:rowOff>
    </xdr:from>
    <xdr:ext cx="762000" cy="259045"/>
    <xdr:sp macro="" textlink="">
      <xdr:nvSpPr>
        <xdr:cNvPr id="323" name="テキスト ボックス 322"/>
        <xdr:cNvSpPr txBox="1"/>
      </xdr:nvSpPr>
      <xdr:spPr>
        <a:xfrm>
          <a:off x="13512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24" name="フローチャート: 判断 323"/>
        <xdr:cNvSpPr/>
      </xdr:nvSpPr>
      <xdr:spPr>
        <a:xfrm>
          <a:off x="12954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143527</xdr:rowOff>
    </xdr:from>
    <xdr:ext cx="762000" cy="259045"/>
    <xdr:sp macro="" textlink="">
      <xdr:nvSpPr>
        <xdr:cNvPr id="325" name="テキスト ボックス 324"/>
        <xdr:cNvSpPr txBox="1"/>
      </xdr:nvSpPr>
      <xdr:spPr>
        <a:xfrm>
          <a:off x="12623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26670</xdr:rowOff>
    </xdr:from>
    <xdr:to>
      <xdr:col>82</xdr:col>
      <xdr:colOff>158750</xdr:colOff>
      <xdr:row>33</xdr:row>
      <xdr:rowOff>128270</xdr:rowOff>
    </xdr:to>
    <xdr:sp macro="" textlink="">
      <xdr:nvSpPr>
        <xdr:cNvPr id="331" name="楕円 330"/>
        <xdr:cNvSpPr/>
      </xdr:nvSpPr>
      <xdr:spPr>
        <a:xfrm>
          <a:off x="164592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43197</xdr:rowOff>
    </xdr:from>
    <xdr:ext cx="762000" cy="259045"/>
    <xdr:sp macro="" textlink="">
      <xdr:nvSpPr>
        <xdr:cNvPr id="332" name="補助費等該当値テキスト"/>
        <xdr:cNvSpPr txBox="1"/>
      </xdr:nvSpPr>
      <xdr:spPr>
        <a:xfrm>
          <a:off x="165989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80010</xdr:rowOff>
    </xdr:from>
    <xdr:to>
      <xdr:col>78</xdr:col>
      <xdr:colOff>120650</xdr:colOff>
      <xdr:row>34</xdr:row>
      <xdr:rowOff>10160</xdr:rowOff>
    </xdr:to>
    <xdr:sp macro="" textlink="">
      <xdr:nvSpPr>
        <xdr:cNvPr id="333" name="楕円 332"/>
        <xdr:cNvSpPr/>
      </xdr:nvSpPr>
      <xdr:spPr>
        <a:xfrm>
          <a:off x="15621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20337</xdr:rowOff>
    </xdr:from>
    <xdr:ext cx="736600" cy="259045"/>
    <xdr:sp macro="" textlink="">
      <xdr:nvSpPr>
        <xdr:cNvPr id="334" name="テキスト ボックス 333"/>
        <xdr:cNvSpPr txBox="1"/>
      </xdr:nvSpPr>
      <xdr:spPr>
        <a:xfrm>
          <a:off x="15290800" y="550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41910</xdr:rowOff>
    </xdr:from>
    <xdr:to>
      <xdr:col>74</xdr:col>
      <xdr:colOff>31750</xdr:colOff>
      <xdr:row>33</xdr:row>
      <xdr:rowOff>143510</xdr:rowOff>
    </xdr:to>
    <xdr:sp macro="" textlink="">
      <xdr:nvSpPr>
        <xdr:cNvPr id="335" name="楕円 334"/>
        <xdr:cNvSpPr/>
      </xdr:nvSpPr>
      <xdr:spPr>
        <a:xfrm>
          <a:off x="14732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153687</xdr:rowOff>
    </xdr:from>
    <xdr:ext cx="762000" cy="259045"/>
    <xdr:sp macro="" textlink="">
      <xdr:nvSpPr>
        <xdr:cNvPr id="336" name="テキスト ボックス 335"/>
        <xdr:cNvSpPr txBox="1"/>
      </xdr:nvSpPr>
      <xdr:spPr>
        <a:xfrm>
          <a:off x="14401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64770</xdr:rowOff>
    </xdr:from>
    <xdr:to>
      <xdr:col>69</xdr:col>
      <xdr:colOff>142875</xdr:colOff>
      <xdr:row>33</xdr:row>
      <xdr:rowOff>166370</xdr:rowOff>
    </xdr:to>
    <xdr:sp macro="" textlink="">
      <xdr:nvSpPr>
        <xdr:cNvPr id="337" name="楕円 336"/>
        <xdr:cNvSpPr/>
      </xdr:nvSpPr>
      <xdr:spPr>
        <a:xfrm>
          <a:off x="13843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5097</xdr:rowOff>
    </xdr:from>
    <xdr:ext cx="762000" cy="259045"/>
    <xdr:sp macro="" textlink="">
      <xdr:nvSpPr>
        <xdr:cNvPr id="338" name="テキスト ボックス 337"/>
        <xdr:cNvSpPr txBox="1"/>
      </xdr:nvSpPr>
      <xdr:spPr>
        <a:xfrm>
          <a:off x="13512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121920</xdr:rowOff>
    </xdr:from>
    <xdr:to>
      <xdr:col>65</xdr:col>
      <xdr:colOff>53975</xdr:colOff>
      <xdr:row>33</xdr:row>
      <xdr:rowOff>52070</xdr:rowOff>
    </xdr:to>
    <xdr:sp macro="" textlink="">
      <xdr:nvSpPr>
        <xdr:cNvPr id="339" name="楕円 338"/>
        <xdr:cNvSpPr/>
      </xdr:nvSpPr>
      <xdr:spPr>
        <a:xfrm>
          <a:off x="129540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62247</xdr:rowOff>
    </xdr:from>
    <xdr:ext cx="762000" cy="259045"/>
    <xdr:sp macro="" textlink="">
      <xdr:nvSpPr>
        <xdr:cNvPr id="340" name="テキスト ボックス 339"/>
        <xdr:cNvSpPr txBox="1"/>
      </xdr:nvSpPr>
      <xdr:spPr>
        <a:xfrm>
          <a:off x="12623800" y="537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経常収支比率の公債費は、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年度に繰上償還を実施した効果により、前年度に比べマイナス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70,399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しかしながら、類似団体と比較して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ＣＡＴＶ施設整備事業や広域ごみ処理場建設事業、老朽化した施設の整備等の必要不可欠な大型事業が実施されるため、これらの事業以外の新規債の発行抑制に努め、財政の硬直化の改善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40132</xdr:rowOff>
    </xdr:to>
    <xdr:cxnSp macro="">
      <xdr:nvCxnSpPr>
        <xdr:cNvPr id="365" name="直線コネクタ 364"/>
        <xdr:cNvCxnSpPr/>
      </xdr:nvCxnSpPr>
      <xdr:spPr>
        <a:xfrm flipV="1">
          <a:off x="4826000" y="12741148"/>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8" name="公債費最大値テキスト"/>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9" name="直線コネクタ 368"/>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94996</xdr:rowOff>
    </xdr:from>
    <xdr:to>
      <xdr:col>24</xdr:col>
      <xdr:colOff>25400</xdr:colOff>
      <xdr:row>78</xdr:row>
      <xdr:rowOff>104139</xdr:rowOff>
    </xdr:to>
    <xdr:cxnSp macro="">
      <xdr:nvCxnSpPr>
        <xdr:cNvPr id="370" name="直線コネクタ 369"/>
        <xdr:cNvCxnSpPr/>
      </xdr:nvCxnSpPr>
      <xdr:spPr>
        <a:xfrm flipV="1">
          <a:off x="3987800" y="13468096"/>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37864</xdr:rowOff>
    </xdr:from>
    <xdr:ext cx="762000" cy="259045"/>
    <xdr:sp macro="" textlink="">
      <xdr:nvSpPr>
        <xdr:cNvPr id="371"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72" name="フローチャート: 判断 371"/>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104139</xdr:rowOff>
    </xdr:from>
    <xdr:to>
      <xdr:col>19</xdr:col>
      <xdr:colOff>187325</xdr:colOff>
      <xdr:row>79</xdr:row>
      <xdr:rowOff>19558</xdr:rowOff>
    </xdr:to>
    <xdr:cxnSp macro="">
      <xdr:nvCxnSpPr>
        <xdr:cNvPr id="373" name="直線コネクタ 372"/>
        <xdr:cNvCxnSpPr/>
      </xdr:nvCxnSpPr>
      <xdr:spPr>
        <a:xfrm flipV="1">
          <a:off x="3098800" y="13477239"/>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4" name="フローチャート: 判断 373"/>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128540</xdr:rowOff>
    </xdr:from>
    <xdr:ext cx="736600" cy="259045"/>
    <xdr:sp macro="" textlink="">
      <xdr:nvSpPr>
        <xdr:cNvPr id="375" name="テキスト ボックス 374"/>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19558</xdr:rowOff>
    </xdr:from>
    <xdr:to>
      <xdr:col>15</xdr:col>
      <xdr:colOff>98425</xdr:colOff>
      <xdr:row>79</xdr:row>
      <xdr:rowOff>28702</xdr:rowOff>
    </xdr:to>
    <xdr:cxnSp macro="">
      <xdr:nvCxnSpPr>
        <xdr:cNvPr id="376" name="直線コネクタ 375"/>
        <xdr:cNvCxnSpPr/>
      </xdr:nvCxnSpPr>
      <xdr:spPr>
        <a:xfrm flipV="1">
          <a:off x="2209800" y="135641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7" name="フローチャート: 判断 376"/>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128540</xdr:rowOff>
    </xdr:from>
    <xdr:ext cx="762000" cy="259045"/>
    <xdr:sp macro="" textlink="">
      <xdr:nvSpPr>
        <xdr:cNvPr id="378" name="テキスト ボックス 377"/>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14987</xdr:rowOff>
    </xdr:from>
    <xdr:to>
      <xdr:col>11</xdr:col>
      <xdr:colOff>9525</xdr:colOff>
      <xdr:row>79</xdr:row>
      <xdr:rowOff>28702</xdr:rowOff>
    </xdr:to>
    <xdr:cxnSp macro="">
      <xdr:nvCxnSpPr>
        <xdr:cNvPr id="379" name="直線コネクタ 378"/>
        <xdr:cNvCxnSpPr/>
      </xdr:nvCxnSpPr>
      <xdr:spPr>
        <a:xfrm>
          <a:off x="1320800" y="135595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7620</xdr:rowOff>
    </xdr:from>
    <xdr:to>
      <xdr:col>11</xdr:col>
      <xdr:colOff>60325</xdr:colOff>
      <xdr:row>78</xdr:row>
      <xdr:rowOff>109220</xdr:rowOff>
    </xdr:to>
    <xdr:sp macro="" textlink="">
      <xdr:nvSpPr>
        <xdr:cNvPr id="380" name="フローチャート: 判断 379"/>
        <xdr:cNvSpPr/>
      </xdr:nvSpPr>
      <xdr:spPr>
        <a:xfrm>
          <a:off x="2159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119397</xdr:rowOff>
    </xdr:from>
    <xdr:ext cx="762000" cy="259045"/>
    <xdr:sp macro="" textlink="">
      <xdr:nvSpPr>
        <xdr:cNvPr id="381" name="テキスト ボックス 380"/>
        <xdr:cNvSpPr txBox="1"/>
      </xdr:nvSpPr>
      <xdr:spPr>
        <a:xfrm>
          <a:off x="1828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82" name="フローチャート: 判断 381"/>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110253</xdr:rowOff>
    </xdr:from>
    <xdr:ext cx="762000" cy="259045"/>
    <xdr:sp macro="" textlink="">
      <xdr:nvSpPr>
        <xdr:cNvPr id="383" name="テキスト ボックス 382"/>
        <xdr:cNvSpPr txBox="1"/>
      </xdr:nvSpPr>
      <xdr:spPr>
        <a:xfrm>
          <a:off x="939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44196</xdr:rowOff>
    </xdr:from>
    <xdr:to>
      <xdr:col>24</xdr:col>
      <xdr:colOff>76200</xdr:colOff>
      <xdr:row>78</xdr:row>
      <xdr:rowOff>145796</xdr:rowOff>
    </xdr:to>
    <xdr:sp macro="" textlink="">
      <xdr:nvSpPr>
        <xdr:cNvPr id="389" name="楕円 388"/>
        <xdr:cNvSpPr/>
      </xdr:nvSpPr>
      <xdr:spPr>
        <a:xfrm>
          <a:off x="47752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16273</xdr:rowOff>
    </xdr:from>
    <xdr:ext cx="762000" cy="259045"/>
    <xdr:sp macro="" textlink="">
      <xdr:nvSpPr>
        <xdr:cNvPr id="390" name="公債費該当値テキスト"/>
        <xdr:cNvSpPr txBox="1"/>
      </xdr:nvSpPr>
      <xdr:spPr>
        <a:xfrm>
          <a:off x="49149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53339</xdr:rowOff>
    </xdr:from>
    <xdr:to>
      <xdr:col>20</xdr:col>
      <xdr:colOff>38100</xdr:colOff>
      <xdr:row>78</xdr:row>
      <xdr:rowOff>154939</xdr:rowOff>
    </xdr:to>
    <xdr:sp macro="" textlink="">
      <xdr:nvSpPr>
        <xdr:cNvPr id="391" name="楕円 390"/>
        <xdr:cNvSpPr/>
      </xdr:nvSpPr>
      <xdr:spPr>
        <a:xfrm>
          <a:off x="3937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139716</xdr:rowOff>
    </xdr:from>
    <xdr:ext cx="736600" cy="259045"/>
    <xdr:sp macro="" textlink="">
      <xdr:nvSpPr>
        <xdr:cNvPr id="392" name="テキスト ボックス 391"/>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140208</xdr:rowOff>
    </xdr:from>
    <xdr:to>
      <xdr:col>15</xdr:col>
      <xdr:colOff>149225</xdr:colOff>
      <xdr:row>79</xdr:row>
      <xdr:rowOff>70358</xdr:rowOff>
    </xdr:to>
    <xdr:sp macro="" textlink="">
      <xdr:nvSpPr>
        <xdr:cNvPr id="393" name="楕円 392"/>
        <xdr:cNvSpPr/>
      </xdr:nvSpPr>
      <xdr:spPr>
        <a:xfrm>
          <a:off x="3048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55135</xdr:rowOff>
    </xdr:from>
    <xdr:ext cx="762000" cy="259045"/>
    <xdr:sp macro="" textlink="">
      <xdr:nvSpPr>
        <xdr:cNvPr id="394" name="テキスト ボックス 393"/>
        <xdr:cNvSpPr txBox="1"/>
      </xdr:nvSpPr>
      <xdr:spPr>
        <a:xfrm>
          <a:off x="2717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149352</xdr:rowOff>
    </xdr:from>
    <xdr:to>
      <xdr:col>11</xdr:col>
      <xdr:colOff>60325</xdr:colOff>
      <xdr:row>79</xdr:row>
      <xdr:rowOff>79502</xdr:rowOff>
    </xdr:to>
    <xdr:sp macro="" textlink="">
      <xdr:nvSpPr>
        <xdr:cNvPr id="395" name="楕円 394"/>
        <xdr:cNvSpPr/>
      </xdr:nvSpPr>
      <xdr:spPr>
        <a:xfrm>
          <a:off x="2159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64279</xdr:rowOff>
    </xdr:from>
    <xdr:ext cx="762000" cy="259045"/>
    <xdr:sp macro="" textlink="">
      <xdr:nvSpPr>
        <xdr:cNvPr id="396" name="テキスト ボックス 395"/>
        <xdr:cNvSpPr txBox="1"/>
      </xdr:nvSpPr>
      <xdr:spPr>
        <a:xfrm>
          <a:off x="1828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135637</xdr:rowOff>
    </xdr:from>
    <xdr:to>
      <xdr:col>6</xdr:col>
      <xdr:colOff>171450</xdr:colOff>
      <xdr:row>79</xdr:row>
      <xdr:rowOff>65787</xdr:rowOff>
    </xdr:to>
    <xdr:sp macro="" textlink="">
      <xdr:nvSpPr>
        <xdr:cNvPr id="397" name="楕円 396"/>
        <xdr:cNvSpPr/>
      </xdr:nvSpPr>
      <xdr:spPr>
        <a:xfrm>
          <a:off x="1270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50564</xdr:rowOff>
    </xdr:from>
    <xdr:ext cx="762000" cy="259045"/>
    <xdr:sp macro="" textlink="">
      <xdr:nvSpPr>
        <xdr:cNvPr id="398" name="テキスト ボックス 397"/>
        <xdr:cNvSpPr txBox="1"/>
      </xdr:nvSpPr>
      <xdr:spPr>
        <a:xfrm>
          <a:off x="939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公債費以外は、前年度と比較して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ポイント悪化し、類似団体と比較しても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事務事業の見直しを更に進めるとともに、優先度を点検し、優先度の低い事務事業について計画的に廃止・縮小を進め、経常経費の削減に努める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153670</xdr:rowOff>
    </xdr:to>
    <xdr:cxnSp macro="">
      <xdr:nvCxnSpPr>
        <xdr:cNvPr id="426" name="直線コネクタ 425"/>
        <xdr:cNvCxnSpPr/>
      </xdr:nvCxnSpPr>
      <xdr:spPr>
        <a:xfrm flipV="1">
          <a:off x="16510000" y="126466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125747</xdr:rowOff>
    </xdr:from>
    <xdr:ext cx="762000" cy="259045"/>
    <xdr:sp macro="" textlink="">
      <xdr:nvSpPr>
        <xdr:cNvPr id="427" name="公債費以外最小値テキスト"/>
        <xdr:cNvSpPr txBox="1"/>
      </xdr:nvSpPr>
      <xdr:spPr>
        <a:xfrm>
          <a:off x="16598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153670</xdr:rowOff>
    </xdr:from>
    <xdr:to>
      <xdr:col>82</xdr:col>
      <xdr:colOff>196850</xdr:colOff>
      <xdr:row>81</xdr:row>
      <xdr:rowOff>153670</xdr:rowOff>
    </xdr:to>
    <xdr:cxnSp macro="">
      <xdr:nvCxnSpPr>
        <xdr:cNvPr id="428" name="直線コネクタ 427"/>
        <xdr:cNvCxnSpPr/>
      </xdr:nvCxnSpPr>
      <xdr:spPr>
        <a:xfrm>
          <a:off x="16421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29"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0" name="直線コネクタ 429"/>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50800</xdr:rowOff>
    </xdr:from>
    <xdr:to>
      <xdr:col>82</xdr:col>
      <xdr:colOff>107950</xdr:colOff>
      <xdr:row>78</xdr:row>
      <xdr:rowOff>149861</xdr:rowOff>
    </xdr:to>
    <xdr:cxnSp macro="">
      <xdr:nvCxnSpPr>
        <xdr:cNvPr id="431" name="直線コネクタ 430"/>
        <xdr:cNvCxnSpPr/>
      </xdr:nvCxnSpPr>
      <xdr:spPr>
        <a:xfrm>
          <a:off x="15671800" y="13423900"/>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100347</xdr:rowOff>
    </xdr:from>
    <xdr:ext cx="762000" cy="259045"/>
    <xdr:sp macro="" textlink="">
      <xdr:nvSpPr>
        <xdr:cNvPr id="432" name="公債費以外平均値テキスト"/>
        <xdr:cNvSpPr txBox="1"/>
      </xdr:nvSpPr>
      <xdr:spPr>
        <a:xfrm>
          <a:off x="16598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3" name="フローチャート: 判断 432"/>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157480</xdr:rowOff>
    </xdr:from>
    <xdr:to>
      <xdr:col>78</xdr:col>
      <xdr:colOff>69850</xdr:colOff>
      <xdr:row>78</xdr:row>
      <xdr:rowOff>50800</xdr:rowOff>
    </xdr:to>
    <xdr:cxnSp macro="">
      <xdr:nvCxnSpPr>
        <xdr:cNvPr id="434" name="直線コネクタ 433"/>
        <xdr:cNvCxnSpPr/>
      </xdr:nvCxnSpPr>
      <xdr:spPr>
        <a:xfrm>
          <a:off x="14782800" y="1318768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38100</xdr:rowOff>
    </xdr:from>
    <xdr:to>
      <xdr:col>78</xdr:col>
      <xdr:colOff>120650</xdr:colOff>
      <xdr:row>76</xdr:row>
      <xdr:rowOff>139700</xdr:rowOff>
    </xdr:to>
    <xdr:sp macro="" textlink="">
      <xdr:nvSpPr>
        <xdr:cNvPr id="435" name="フローチャート: 判断 434"/>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149877</xdr:rowOff>
    </xdr:from>
    <xdr:ext cx="736600" cy="259045"/>
    <xdr:sp macro="" textlink="">
      <xdr:nvSpPr>
        <xdr:cNvPr id="436" name="テキスト ボックス 435"/>
        <xdr:cNvSpPr txBox="1"/>
      </xdr:nvSpPr>
      <xdr:spPr>
        <a:xfrm>
          <a:off x="15290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43180</xdr:rowOff>
    </xdr:from>
    <xdr:to>
      <xdr:col>73</xdr:col>
      <xdr:colOff>180975</xdr:colOff>
      <xdr:row>76</xdr:row>
      <xdr:rowOff>157480</xdr:rowOff>
    </xdr:to>
    <xdr:cxnSp macro="">
      <xdr:nvCxnSpPr>
        <xdr:cNvPr id="437" name="直線コネクタ 436"/>
        <xdr:cNvCxnSpPr/>
      </xdr:nvCxnSpPr>
      <xdr:spPr>
        <a:xfrm>
          <a:off x="13893800" y="130733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102870</xdr:rowOff>
    </xdr:from>
    <xdr:to>
      <xdr:col>74</xdr:col>
      <xdr:colOff>31750</xdr:colOff>
      <xdr:row>76</xdr:row>
      <xdr:rowOff>33020</xdr:rowOff>
    </xdr:to>
    <xdr:sp macro="" textlink="">
      <xdr:nvSpPr>
        <xdr:cNvPr id="438" name="フローチャート: 判断 437"/>
        <xdr:cNvSpPr/>
      </xdr:nvSpPr>
      <xdr:spPr>
        <a:xfrm>
          <a:off x="14732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43197</xdr:rowOff>
    </xdr:from>
    <xdr:ext cx="762000" cy="259045"/>
    <xdr:sp macro="" textlink="">
      <xdr:nvSpPr>
        <xdr:cNvPr id="439" name="テキスト ボックス 438"/>
        <xdr:cNvSpPr txBox="1"/>
      </xdr:nvSpPr>
      <xdr:spPr>
        <a:xfrm>
          <a:off x="14401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58420</xdr:rowOff>
    </xdr:from>
    <xdr:to>
      <xdr:col>69</xdr:col>
      <xdr:colOff>92075</xdr:colOff>
      <xdr:row>76</xdr:row>
      <xdr:rowOff>43180</xdr:rowOff>
    </xdr:to>
    <xdr:cxnSp macro="">
      <xdr:nvCxnSpPr>
        <xdr:cNvPr id="440" name="直線コネクタ 439"/>
        <xdr:cNvCxnSpPr/>
      </xdr:nvCxnSpPr>
      <xdr:spPr>
        <a:xfrm>
          <a:off x="13004800" y="1274572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11430</xdr:rowOff>
    </xdr:from>
    <xdr:to>
      <xdr:col>69</xdr:col>
      <xdr:colOff>142875</xdr:colOff>
      <xdr:row>75</xdr:row>
      <xdr:rowOff>113030</xdr:rowOff>
    </xdr:to>
    <xdr:sp macro="" textlink="">
      <xdr:nvSpPr>
        <xdr:cNvPr id="441" name="フローチャート: 判断 440"/>
        <xdr:cNvSpPr/>
      </xdr:nvSpPr>
      <xdr:spPr>
        <a:xfrm>
          <a:off x="13843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123207</xdr:rowOff>
    </xdr:from>
    <xdr:ext cx="762000" cy="259045"/>
    <xdr:sp macro="" textlink="">
      <xdr:nvSpPr>
        <xdr:cNvPr id="442" name="テキスト ボックス 441"/>
        <xdr:cNvSpPr txBox="1"/>
      </xdr:nvSpPr>
      <xdr:spPr>
        <a:xfrm>
          <a:off x="13512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68580</xdr:rowOff>
    </xdr:from>
    <xdr:to>
      <xdr:col>65</xdr:col>
      <xdr:colOff>53975</xdr:colOff>
      <xdr:row>74</xdr:row>
      <xdr:rowOff>170180</xdr:rowOff>
    </xdr:to>
    <xdr:sp macro="" textlink="">
      <xdr:nvSpPr>
        <xdr:cNvPr id="443" name="フローチャート: 判断 442"/>
        <xdr:cNvSpPr/>
      </xdr:nvSpPr>
      <xdr:spPr>
        <a:xfrm>
          <a:off x="12954000" y="1275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154957</xdr:rowOff>
    </xdr:from>
    <xdr:ext cx="762000" cy="259045"/>
    <xdr:sp macro="" textlink="">
      <xdr:nvSpPr>
        <xdr:cNvPr id="444" name="テキスト ボックス 443"/>
        <xdr:cNvSpPr txBox="1"/>
      </xdr:nvSpPr>
      <xdr:spPr>
        <a:xfrm>
          <a:off x="12623800" y="1284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99061</xdr:rowOff>
    </xdr:from>
    <xdr:to>
      <xdr:col>82</xdr:col>
      <xdr:colOff>158750</xdr:colOff>
      <xdr:row>79</xdr:row>
      <xdr:rowOff>29211</xdr:rowOff>
    </xdr:to>
    <xdr:sp macro="" textlink="">
      <xdr:nvSpPr>
        <xdr:cNvPr id="450" name="楕円 449"/>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71138</xdr:rowOff>
    </xdr:from>
    <xdr:ext cx="762000" cy="259045"/>
    <xdr:sp macro="" textlink="">
      <xdr:nvSpPr>
        <xdr:cNvPr id="451" name="公債費以外該当値テキスト"/>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0</xdr:rowOff>
    </xdr:from>
    <xdr:to>
      <xdr:col>78</xdr:col>
      <xdr:colOff>120650</xdr:colOff>
      <xdr:row>78</xdr:row>
      <xdr:rowOff>101600</xdr:rowOff>
    </xdr:to>
    <xdr:sp macro="" textlink="">
      <xdr:nvSpPr>
        <xdr:cNvPr id="452" name="楕円 451"/>
        <xdr:cNvSpPr/>
      </xdr:nvSpPr>
      <xdr:spPr>
        <a:xfrm>
          <a:off x="15621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86377</xdr:rowOff>
    </xdr:from>
    <xdr:ext cx="736600" cy="259045"/>
    <xdr:sp macro="" textlink="">
      <xdr:nvSpPr>
        <xdr:cNvPr id="453" name="テキスト ボックス 452"/>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106680</xdr:rowOff>
    </xdr:from>
    <xdr:to>
      <xdr:col>74</xdr:col>
      <xdr:colOff>31750</xdr:colOff>
      <xdr:row>77</xdr:row>
      <xdr:rowOff>36830</xdr:rowOff>
    </xdr:to>
    <xdr:sp macro="" textlink="">
      <xdr:nvSpPr>
        <xdr:cNvPr id="454" name="楕円 453"/>
        <xdr:cNvSpPr/>
      </xdr:nvSpPr>
      <xdr:spPr>
        <a:xfrm>
          <a:off x="14732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55" name="テキスト ボックス 454"/>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163830</xdr:rowOff>
    </xdr:from>
    <xdr:to>
      <xdr:col>69</xdr:col>
      <xdr:colOff>142875</xdr:colOff>
      <xdr:row>76</xdr:row>
      <xdr:rowOff>93980</xdr:rowOff>
    </xdr:to>
    <xdr:sp macro="" textlink="">
      <xdr:nvSpPr>
        <xdr:cNvPr id="456" name="楕円 455"/>
        <xdr:cNvSpPr/>
      </xdr:nvSpPr>
      <xdr:spPr>
        <a:xfrm>
          <a:off x="13843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78757</xdr:rowOff>
    </xdr:from>
    <xdr:ext cx="762000" cy="259045"/>
    <xdr:sp macro="" textlink="">
      <xdr:nvSpPr>
        <xdr:cNvPr id="457" name="テキスト ボックス 456"/>
        <xdr:cNvSpPr txBox="1"/>
      </xdr:nvSpPr>
      <xdr:spPr>
        <a:xfrm>
          <a:off x="135128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xdr:rowOff>
    </xdr:from>
    <xdr:to>
      <xdr:col>65</xdr:col>
      <xdr:colOff>53975</xdr:colOff>
      <xdr:row>74</xdr:row>
      <xdr:rowOff>109220</xdr:rowOff>
    </xdr:to>
    <xdr:sp macro="" textlink="">
      <xdr:nvSpPr>
        <xdr:cNvPr id="458" name="楕円 457"/>
        <xdr:cNvSpPr/>
      </xdr:nvSpPr>
      <xdr:spPr>
        <a:xfrm>
          <a:off x="12954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119397</xdr:rowOff>
    </xdr:from>
    <xdr:ext cx="762000" cy="259045"/>
    <xdr:sp macro="" textlink="">
      <xdr:nvSpPr>
        <xdr:cNvPr id="459" name="テキスト ボックス 458"/>
        <xdr:cNvSpPr txBox="1"/>
      </xdr:nvSpPr>
      <xdr:spPr>
        <a:xfrm>
          <a:off x="12623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88639</xdr:rowOff>
    </xdr:from>
    <xdr:to>
      <xdr:col>29</xdr:col>
      <xdr:colOff>127000</xdr:colOff>
      <xdr:row>20</xdr:row>
      <xdr:rowOff>99056</xdr:rowOff>
    </xdr:to>
    <xdr:cxnSp macro="">
      <xdr:nvCxnSpPr>
        <xdr:cNvPr id="47" name="直線コネクタ 46"/>
        <xdr:cNvCxnSpPr/>
      </xdr:nvCxnSpPr>
      <xdr:spPr bwMode="auto">
        <a:xfrm flipV="1">
          <a:off x="5651500" y="2193664"/>
          <a:ext cx="0" cy="1382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71133</xdr:rowOff>
    </xdr:from>
    <xdr:ext cx="762000" cy="259045"/>
    <xdr:sp macro="" textlink="">
      <xdr:nvSpPr>
        <xdr:cNvPr id="48" name="人口1人当たり決算額の推移最小値テキスト130"/>
        <xdr:cNvSpPr txBox="1"/>
      </xdr:nvSpPr>
      <xdr:spPr>
        <a:xfrm>
          <a:off x="5740400" y="354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99056</xdr:rowOff>
    </xdr:from>
    <xdr:to>
      <xdr:col>30</xdr:col>
      <xdr:colOff>25400</xdr:colOff>
      <xdr:row>20</xdr:row>
      <xdr:rowOff>99056</xdr:rowOff>
    </xdr:to>
    <xdr:cxnSp macro="">
      <xdr:nvCxnSpPr>
        <xdr:cNvPr id="49" name="直線コネクタ 48"/>
        <xdr:cNvCxnSpPr/>
      </xdr:nvCxnSpPr>
      <xdr:spPr bwMode="auto">
        <a:xfrm>
          <a:off x="5562600" y="35756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3566</xdr:rowOff>
    </xdr:from>
    <xdr:ext cx="762000" cy="259045"/>
    <xdr:sp macro="" textlink="">
      <xdr:nvSpPr>
        <xdr:cNvPr id="50" name="人口1人当たり決算額の推移最大値テキスト130"/>
        <xdr:cNvSpPr txBox="1"/>
      </xdr:nvSpPr>
      <xdr:spPr>
        <a:xfrm>
          <a:off x="5740400" y="193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88639</xdr:rowOff>
    </xdr:from>
    <xdr:to>
      <xdr:col>30</xdr:col>
      <xdr:colOff>25400</xdr:colOff>
      <xdr:row>12</xdr:row>
      <xdr:rowOff>88639</xdr:rowOff>
    </xdr:to>
    <xdr:cxnSp macro="">
      <xdr:nvCxnSpPr>
        <xdr:cNvPr id="51" name="直線コネクタ 50"/>
        <xdr:cNvCxnSpPr/>
      </xdr:nvCxnSpPr>
      <xdr:spPr bwMode="auto">
        <a:xfrm>
          <a:off x="5562600" y="21936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88639</xdr:rowOff>
    </xdr:from>
    <xdr:to>
      <xdr:col>29</xdr:col>
      <xdr:colOff>127000</xdr:colOff>
      <xdr:row>12</xdr:row>
      <xdr:rowOff>110437</xdr:rowOff>
    </xdr:to>
    <xdr:cxnSp macro="">
      <xdr:nvCxnSpPr>
        <xdr:cNvPr id="52" name="直線コネクタ 51"/>
        <xdr:cNvCxnSpPr/>
      </xdr:nvCxnSpPr>
      <xdr:spPr bwMode="auto">
        <a:xfrm flipV="1">
          <a:off x="5003800" y="2193664"/>
          <a:ext cx="647700" cy="21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65090</xdr:rowOff>
    </xdr:from>
    <xdr:ext cx="762000" cy="259045"/>
    <xdr:sp macro="" textlink="">
      <xdr:nvSpPr>
        <xdr:cNvPr id="53" name="人口1人当たり決算額の推移平均値テキスト130"/>
        <xdr:cNvSpPr txBox="1"/>
      </xdr:nvSpPr>
      <xdr:spPr>
        <a:xfrm>
          <a:off x="5740400" y="285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93013</xdr:rowOff>
    </xdr:from>
    <xdr:to>
      <xdr:col>29</xdr:col>
      <xdr:colOff>177800</xdr:colOff>
      <xdr:row>17</xdr:row>
      <xdr:rowOff>23163</xdr:rowOff>
    </xdr:to>
    <xdr:sp macro="" textlink="">
      <xdr:nvSpPr>
        <xdr:cNvPr id="54" name="フローチャート: 判断 53"/>
        <xdr:cNvSpPr/>
      </xdr:nvSpPr>
      <xdr:spPr bwMode="auto">
        <a:xfrm>
          <a:off x="56007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110437</xdr:rowOff>
    </xdr:from>
    <xdr:to>
      <xdr:col>26</xdr:col>
      <xdr:colOff>50800</xdr:colOff>
      <xdr:row>13</xdr:row>
      <xdr:rowOff>29366</xdr:rowOff>
    </xdr:to>
    <xdr:cxnSp macro="">
      <xdr:nvCxnSpPr>
        <xdr:cNvPr id="55" name="直線コネクタ 54"/>
        <xdr:cNvCxnSpPr/>
      </xdr:nvCxnSpPr>
      <xdr:spPr bwMode="auto">
        <a:xfrm flipV="1">
          <a:off x="4305300" y="2215462"/>
          <a:ext cx="698500" cy="90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155160</xdr:rowOff>
    </xdr:from>
    <xdr:to>
      <xdr:col>26</xdr:col>
      <xdr:colOff>101600</xdr:colOff>
      <xdr:row>17</xdr:row>
      <xdr:rowOff>85310</xdr:rowOff>
    </xdr:to>
    <xdr:sp macro="" textlink="">
      <xdr:nvSpPr>
        <xdr:cNvPr id="56" name="フローチャート: 判断 55"/>
        <xdr:cNvSpPr/>
      </xdr:nvSpPr>
      <xdr:spPr bwMode="auto">
        <a:xfrm>
          <a:off x="49530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70087</xdr:rowOff>
    </xdr:from>
    <xdr:ext cx="736600" cy="259045"/>
    <xdr:sp macro="" textlink="">
      <xdr:nvSpPr>
        <xdr:cNvPr id="57" name="テキスト ボックス 56"/>
        <xdr:cNvSpPr txBox="1"/>
      </xdr:nvSpPr>
      <xdr:spPr>
        <a:xfrm>
          <a:off x="4622800" y="303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29366</xdr:rowOff>
    </xdr:from>
    <xdr:to>
      <xdr:col>22</xdr:col>
      <xdr:colOff>114300</xdr:colOff>
      <xdr:row>13</xdr:row>
      <xdr:rowOff>44356</xdr:rowOff>
    </xdr:to>
    <xdr:cxnSp macro="">
      <xdr:nvCxnSpPr>
        <xdr:cNvPr id="58" name="直線コネクタ 57"/>
        <xdr:cNvCxnSpPr/>
      </xdr:nvCxnSpPr>
      <xdr:spPr bwMode="auto">
        <a:xfrm flipV="1">
          <a:off x="3606800" y="2305841"/>
          <a:ext cx="698500" cy="14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6896</xdr:rowOff>
    </xdr:from>
    <xdr:to>
      <xdr:col>22</xdr:col>
      <xdr:colOff>165100</xdr:colOff>
      <xdr:row>17</xdr:row>
      <xdr:rowOff>108496</xdr:rowOff>
    </xdr:to>
    <xdr:sp macro="" textlink="">
      <xdr:nvSpPr>
        <xdr:cNvPr id="59" name="フローチャート: 判断 58"/>
        <xdr:cNvSpPr/>
      </xdr:nvSpPr>
      <xdr:spPr bwMode="auto">
        <a:xfrm>
          <a:off x="42545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93273</xdr:rowOff>
    </xdr:from>
    <xdr:ext cx="762000" cy="259045"/>
    <xdr:sp macro="" textlink="">
      <xdr:nvSpPr>
        <xdr:cNvPr id="60" name="テキスト ボックス 59"/>
        <xdr:cNvSpPr txBox="1"/>
      </xdr:nvSpPr>
      <xdr:spPr>
        <a:xfrm>
          <a:off x="3924300" y="305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44356</xdr:rowOff>
    </xdr:from>
    <xdr:to>
      <xdr:col>18</xdr:col>
      <xdr:colOff>177800</xdr:colOff>
      <xdr:row>13</xdr:row>
      <xdr:rowOff>59492</xdr:rowOff>
    </xdr:to>
    <xdr:cxnSp macro="">
      <xdr:nvCxnSpPr>
        <xdr:cNvPr id="61" name="直線コネクタ 60"/>
        <xdr:cNvCxnSpPr/>
      </xdr:nvCxnSpPr>
      <xdr:spPr bwMode="auto">
        <a:xfrm flipV="1">
          <a:off x="2908300" y="2320831"/>
          <a:ext cx="698500" cy="15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1769</xdr:rowOff>
    </xdr:from>
    <xdr:to>
      <xdr:col>19</xdr:col>
      <xdr:colOff>38100</xdr:colOff>
      <xdr:row>17</xdr:row>
      <xdr:rowOff>103369</xdr:rowOff>
    </xdr:to>
    <xdr:sp macro="" textlink="">
      <xdr:nvSpPr>
        <xdr:cNvPr id="62" name="フローチャート: 判断 61"/>
        <xdr:cNvSpPr/>
      </xdr:nvSpPr>
      <xdr:spPr bwMode="auto">
        <a:xfrm>
          <a:off x="35560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88146</xdr:rowOff>
    </xdr:from>
    <xdr:ext cx="762000" cy="259045"/>
    <xdr:sp macro="" textlink="">
      <xdr:nvSpPr>
        <xdr:cNvPr id="63" name="テキスト ボックス 62"/>
        <xdr:cNvSpPr txBox="1"/>
      </xdr:nvSpPr>
      <xdr:spPr>
        <a:xfrm>
          <a:off x="3225800" y="305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161070</xdr:rowOff>
    </xdr:from>
    <xdr:to>
      <xdr:col>15</xdr:col>
      <xdr:colOff>101600</xdr:colOff>
      <xdr:row>17</xdr:row>
      <xdr:rowOff>91220</xdr:rowOff>
    </xdr:to>
    <xdr:sp macro="" textlink="">
      <xdr:nvSpPr>
        <xdr:cNvPr id="64" name="フローチャート: 判断 63"/>
        <xdr:cNvSpPr/>
      </xdr:nvSpPr>
      <xdr:spPr bwMode="auto">
        <a:xfrm>
          <a:off x="28575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75997</xdr:rowOff>
    </xdr:from>
    <xdr:ext cx="762000" cy="259045"/>
    <xdr:sp macro="" textlink="">
      <xdr:nvSpPr>
        <xdr:cNvPr id="65" name="テキスト ボックス 64"/>
        <xdr:cNvSpPr txBox="1"/>
      </xdr:nvSpPr>
      <xdr:spPr>
        <a:xfrm>
          <a:off x="2527300" y="303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37839</xdr:rowOff>
    </xdr:from>
    <xdr:to>
      <xdr:col>29</xdr:col>
      <xdr:colOff>177800</xdr:colOff>
      <xdr:row>12</xdr:row>
      <xdr:rowOff>139439</xdr:rowOff>
    </xdr:to>
    <xdr:sp macro="" textlink="">
      <xdr:nvSpPr>
        <xdr:cNvPr id="71" name="楕円 70"/>
        <xdr:cNvSpPr/>
      </xdr:nvSpPr>
      <xdr:spPr bwMode="auto">
        <a:xfrm>
          <a:off x="5600700" y="2142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155966</xdr:rowOff>
    </xdr:from>
    <xdr:ext cx="762000" cy="259045"/>
    <xdr:sp macro="" textlink="">
      <xdr:nvSpPr>
        <xdr:cNvPr id="72" name="人口1人当たり決算額の推移該当値テキスト130"/>
        <xdr:cNvSpPr txBox="1"/>
      </xdr:nvSpPr>
      <xdr:spPr>
        <a:xfrm>
          <a:off x="5740400" y="208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59637</xdr:rowOff>
    </xdr:from>
    <xdr:to>
      <xdr:col>26</xdr:col>
      <xdr:colOff>101600</xdr:colOff>
      <xdr:row>12</xdr:row>
      <xdr:rowOff>161237</xdr:rowOff>
    </xdr:to>
    <xdr:sp macro="" textlink="">
      <xdr:nvSpPr>
        <xdr:cNvPr id="73" name="楕円 72"/>
        <xdr:cNvSpPr/>
      </xdr:nvSpPr>
      <xdr:spPr bwMode="auto">
        <a:xfrm>
          <a:off x="4953000" y="2164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171414</xdr:rowOff>
    </xdr:from>
    <xdr:ext cx="736600" cy="259045"/>
    <xdr:sp macro="" textlink="">
      <xdr:nvSpPr>
        <xdr:cNvPr id="74" name="テキスト ボックス 73"/>
        <xdr:cNvSpPr txBox="1"/>
      </xdr:nvSpPr>
      <xdr:spPr>
        <a:xfrm>
          <a:off x="4622800" y="1933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150016</xdr:rowOff>
    </xdr:from>
    <xdr:to>
      <xdr:col>22</xdr:col>
      <xdr:colOff>165100</xdr:colOff>
      <xdr:row>13</xdr:row>
      <xdr:rowOff>80166</xdr:rowOff>
    </xdr:to>
    <xdr:sp macro="" textlink="">
      <xdr:nvSpPr>
        <xdr:cNvPr id="75" name="楕円 74"/>
        <xdr:cNvSpPr/>
      </xdr:nvSpPr>
      <xdr:spPr bwMode="auto">
        <a:xfrm>
          <a:off x="4254500" y="2255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90343</xdr:rowOff>
    </xdr:from>
    <xdr:ext cx="762000" cy="259045"/>
    <xdr:sp macro="" textlink="">
      <xdr:nvSpPr>
        <xdr:cNvPr id="76" name="テキスト ボックス 75"/>
        <xdr:cNvSpPr txBox="1"/>
      </xdr:nvSpPr>
      <xdr:spPr>
        <a:xfrm>
          <a:off x="3924300" y="20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165006</xdr:rowOff>
    </xdr:from>
    <xdr:to>
      <xdr:col>19</xdr:col>
      <xdr:colOff>38100</xdr:colOff>
      <xdr:row>13</xdr:row>
      <xdr:rowOff>95156</xdr:rowOff>
    </xdr:to>
    <xdr:sp macro="" textlink="">
      <xdr:nvSpPr>
        <xdr:cNvPr id="77" name="楕円 76"/>
        <xdr:cNvSpPr/>
      </xdr:nvSpPr>
      <xdr:spPr bwMode="auto">
        <a:xfrm>
          <a:off x="3556000" y="2270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105333</xdr:rowOff>
    </xdr:from>
    <xdr:ext cx="762000" cy="259045"/>
    <xdr:sp macro="" textlink="">
      <xdr:nvSpPr>
        <xdr:cNvPr id="78" name="テキスト ボックス 77"/>
        <xdr:cNvSpPr txBox="1"/>
      </xdr:nvSpPr>
      <xdr:spPr>
        <a:xfrm>
          <a:off x="3225800" y="203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8692</xdr:rowOff>
    </xdr:from>
    <xdr:to>
      <xdr:col>15</xdr:col>
      <xdr:colOff>101600</xdr:colOff>
      <xdr:row>13</xdr:row>
      <xdr:rowOff>110292</xdr:rowOff>
    </xdr:to>
    <xdr:sp macro="" textlink="">
      <xdr:nvSpPr>
        <xdr:cNvPr id="79" name="楕円 78"/>
        <xdr:cNvSpPr/>
      </xdr:nvSpPr>
      <xdr:spPr bwMode="auto">
        <a:xfrm>
          <a:off x="2857500" y="2285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120469</xdr:rowOff>
    </xdr:from>
    <xdr:ext cx="762000" cy="259045"/>
    <xdr:sp macro="" textlink="">
      <xdr:nvSpPr>
        <xdr:cNvPr id="80" name="テキスト ボックス 79"/>
        <xdr:cNvSpPr txBox="1"/>
      </xdr:nvSpPr>
      <xdr:spPr>
        <a:xfrm>
          <a:off x="2527300" y="205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65278</xdr:rowOff>
    </xdr:from>
    <xdr:to>
      <xdr:col>29</xdr:col>
      <xdr:colOff>127000</xdr:colOff>
      <xdr:row>37</xdr:row>
      <xdr:rowOff>245434</xdr:rowOff>
    </xdr:to>
    <xdr:cxnSp macro="">
      <xdr:nvCxnSpPr>
        <xdr:cNvPr id="108" name="直線コネクタ 107"/>
        <xdr:cNvCxnSpPr/>
      </xdr:nvCxnSpPr>
      <xdr:spPr bwMode="auto">
        <a:xfrm flipV="1">
          <a:off x="5651500" y="5989828"/>
          <a:ext cx="0" cy="1380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217511</xdr:rowOff>
    </xdr:from>
    <xdr:ext cx="762000" cy="259045"/>
    <xdr:sp macro="" textlink="">
      <xdr:nvSpPr>
        <xdr:cNvPr id="109" name="人口1人当たり決算額の推移最小値テキスト445"/>
        <xdr:cNvSpPr txBox="1"/>
      </xdr:nvSpPr>
      <xdr:spPr>
        <a:xfrm>
          <a:off x="5740400" y="734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245434</xdr:rowOff>
    </xdr:from>
    <xdr:to>
      <xdr:col>30</xdr:col>
      <xdr:colOff>25400</xdr:colOff>
      <xdr:row>37</xdr:row>
      <xdr:rowOff>245434</xdr:rowOff>
    </xdr:to>
    <xdr:cxnSp macro="">
      <xdr:nvCxnSpPr>
        <xdr:cNvPr id="110" name="直線コネクタ 109"/>
        <xdr:cNvCxnSpPr/>
      </xdr:nvCxnSpPr>
      <xdr:spPr bwMode="auto">
        <a:xfrm>
          <a:off x="5562600" y="7370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323105</xdr:rowOff>
    </xdr:from>
    <xdr:ext cx="762000" cy="259045"/>
    <xdr:sp macro="" textlink="">
      <xdr:nvSpPr>
        <xdr:cNvPr id="111" name="人口1人当たり決算額の推移最大値テキスト445"/>
        <xdr:cNvSpPr txBox="1"/>
      </xdr:nvSpPr>
      <xdr:spPr>
        <a:xfrm>
          <a:off x="5740400" y="573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65278</xdr:rowOff>
    </xdr:from>
    <xdr:to>
      <xdr:col>30</xdr:col>
      <xdr:colOff>25400</xdr:colOff>
      <xdr:row>33</xdr:row>
      <xdr:rowOff>65278</xdr:rowOff>
    </xdr:to>
    <xdr:cxnSp macro="">
      <xdr:nvCxnSpPr>
        <xdr:cNvPr id="112" name="直線コネクタ 111"/>
        <xdr:cNvCxnSpPr/>
      </xdr:nvCxnSpPr>
      <xdr:spPr bwMode="auto">
        <a:xfrm>
          <a:off x="5562600" y="5989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118046</xdr:rowOff>
    </xdr:from>
    <xdr:to>
      <xdr:col>29</xdr:col>
      <xdr:colOff>127000</xdr:colOff>
      <xdr:row>35</xdr:row>
      <xdr:rowOff>155060</xdr:rowOff>
    </xdr:to>
    <xdr:cxnSp macro="">
      <xdr:nvCxnSpPr>
        <xdr:cNvPr id="113" name="直線コネクタ 112"/>
        <xdr:cNvCxnSpPr/>
      </xdr:nvCxnSpPr>
      <xdr:spPr bwMode="auto">
        <a:xfrm>
          <a:off x="5003800" y="6728396"/>
          <a:ext cx="647700" cy="37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275797</xdr:rowOff>
    </xdr:from>
    <xdr:ext cx="762000" cy="259045"/>
    <xdr:sp macro="" textlink="">
      <xdr:nvSpPr>
        <xdr:cNvPr id="114" name="人口1人当たり決算額の推移平均値テキスト445"/>
        <xdr:cNvSpPr txBox="1"/>
      </xdr:nvSpPr>
      <xdr:spPr>
        <a:xfrm>
          <a:off x="5740400" y="65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87820</xdr:rowOff>
    </xdr:from>
    <xdr:to>
      <xdr:col>29</xdr:col>
      <xdr:colOff>177800</xdr:colOff>
      <xdr:row>35</xdr:row>
      <xdr:rowOff>189420</xdr:rowOff>
    </xdr:to>
    <xdr:sp macro="" textlink="">
      <xdr:nvSpPr>
        <xdr:cNvPr id="115" name="フローチャート: 判断 114"/>
        <xdr:cNvSpPr/>
      </xdr:nvSpPr>
      <xdr:spPr bwMode="auto">
        <a:xfrm>
          <a:off x="56007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317424</xdr:rowOff>
    </xdr:from>
    <xdr:to>
      <xdr:col>26</xdr:col>
      <xdr:colOff>50800</xdr:colOff>
      <xdr:row>35</xdr:row>
      <xdr:rowOff>118046</xdr:rowOff>
    </xdr:to>
    <xdr:cxnSp macro="">
      <xdr:nvCxnSpPr>
        <xdr:cNvPr id="116" name="直線コネクタ 115"/>
        <xdr:cNvCxnSpPr/>
      </xdr:nvCxnSpPr>
      <xdr:spPr bwMode="auto">
        <a:xfrm>
          <a:off x="4305300" y="6584874"/>
          <a:ext cx="698500" cy="143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85154</xdr:rowOff>
    </xdr:from>
    <xdr:to>
      <xdr:col>26</xdr:col>
      <xdr:colOff>101600</xdr:colOff>
      <xdr:row>35</xdr:row>
      <xdr:rowOff>186754</xdr:rowOff>
    </xdr:to>
    <xdr:sp macro="" textlink="">
      <xdr:nvSpPr>
        <xdr:cNvPr id="117" name="フローチャート: 判断 116"/>
        <xdr:cNvSpPr/>
      </xdr:nvSpPr>
      <xdr:spPr bwMode="auto">
        <a:xfrm>
          <a:off x="49530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171531</xdr:rowOff>
    </xdr:from>
    <xdr:ext cx="736600" cy="259045"/>
    <xdr:sp macro="" textlink="">
      <xdr:nvSpPr>
        <xdr:cNvPr id="118" name="テキスト ボックス 117"/>
        <xdr:cNvSpPr txBox="1"/>
      </xdr:nvSpPr>
      <xdr:spPr>
        <a:xfrm>
          <a:off x="4622800" y="6781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266123</xdr:rowOff>
    </xdr:from>
    <xdr:to>
      <xdr:col>22</xdr:col>
      <xdr:colOff>114300</xdr:colOff>
      <xdr:row>34</xdr:row>
      <xdr:rowOff>317424</xdr:rowOff>
    </xdr:to>
    <xdr:cxnSp macro="">
      <xdr:nvCxnSpPr>
        <xdr:cNvPr id="119" name="直線コネクタ 118"/>
        <xdr:cNvCxnSpPr/>
      </xdr:nvCxnSpPr>
      <xdr:spPr bwMode="auto">
        <a:xfrm>
          <a:off x="3606800" y="6533573"/>
          <a:ext cx="698500" cy="51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84982</xdr:rowOff>
    </xdr:from>
    <xdr:to>
      <xdr:col>22</xdr:col>
      <xdr:colOff>165100</xdr:colOff>
      <xdr:row>35</xdr:row>
      <xdr:rowOff>186582</xdr:rowOff>
    </xdr:to>
    <xdr:sp macro="" textlink="">
      <xdr:nvSpPr>
        <xdr:cNvPr id="120" name="フローチャート: 判断 119"/>
        <xdr:cNvSpPr/>
      </xdr:nvSpPr>
      <xdr:spPr bwMode="auto">
        <a:xfrm>
          <a:off x="42545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171359</xdr:rowOff>
    </xdr:from>
    <xdr:ext cx="762000" cy="259045"/>
    <xdr:sp macro="" textlink="">
      <xdr:nvSpPr>
        <xdr:cNvPr id="121" name="テキスト ボックス 120"/>
        <xdr:cNvSpPr txBox="1"/>
      </xdr:nvSpPr>
      <xdr:spPr>
        <a:xfrm>
          <a:off x="3924300" y="678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260597</xdr:rowOff>
    </xdr:from>
    <xdr:to>
      <xdr:col>18</xdr:col>
      <xdr:colOff>177800</xdr:colOff>
      <xdr:row>34</xdr:row>
      <xdr:rowOff>266123</xdr:rowOff>
    </xdr:to>
    <xdr:cxnSp macro="">
      <xdr:nvCxnSpPr>
        <xdr:cNvPr id="122" name="直線コネクタ 121"/>
        <xdr:cNvCxnSpPr/>
      </xdr:nvCxnSpPr>
      <xdr:spPr bwMode="auto">
        <a:xfrm>
          <a:off x="2908300" y="6528047"/>
          <a:ext cx="698500" cy="5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81362</xdr:rowOff>
    </xdr:from>
    <xdr:to>
      <xdr:col>19</xdr:col>
      <xdr:colOff>38100</xdr:colOff>
      <xdr:row>35</xdr:row>
      <xdr:rowOff>182962</xdr:rowOff>
    </xdr:to>
    <xdr:sp macro="" textlink="">
      <xdr:nvSpPr>
        <xdr:cNvPr id="123" name="フローチャート: 判断 122"/>
        <xdr:cNvSpPr/>
      </xdr:nvSpPr>
      <xdr:spPr bwMode="auto">
        <a:xfrm>
          <a:off x="35560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167739</xdr:rowOff>
    </xdr:from>
    <xdr:ext cx="762000" cy="259045"/>
    <xdr:sp macro="" textlink="">
      <xdr:nvSpPr>
        <xdr:cNvPr id="124" name="テキスト ボックス 123"/>
        <xdr:cNvSpPr txBox="1"/>
      </xdr:nvSpPr>
      <xdr:spPr>
        <a:xfrm>
          <a:off x="3225800" y="677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60179</xdr:rowOff>
    </xdr:from>
    <xdr:to>
      <xdr:col>15</xdr:col>
      <xdr:colOff>101600</xdr:colOff>
      <xdr:row>35</xdr:row>
      <xdr:rowOff>161779</xdr:rowOff>
    </xdr:to>
    <xdr:sp macro="" textlink="">
      <xdr:nvSpPr>
        <xdr:cNvPr id="125" name="フローチャート: 判断 124"/>
        <xdr:cNvSpPr/>
      </xdr:nvSpPr>
      <xdr:spPr bwMode="auto">
        <a:xfrm>
          <a:off x="2857500" y="6670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146556</xdr:rowOff>
    </xdr:from>
    <xdr:ext cx="762000" cy="259045"/>
    <xdr:sp macro="" textlink="">
      <xdr:nvSpPr>
        <xdr:cNvPr id="126" name="テキスト ボックス 125"/>
        <xdr:cNvSpPr txBox="1"/>
      </xdr:nvSpPr>
      <xdr:spPr>
        <a:xfrm>
          <a:off x="2527300" y="6756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104260</xdr:rowOff>
    </xdr:from>
    <xdr:to>
      <xdr:col>29</xdr:col>
      <xdr:colOff>177800</xdr:colOff>
      <xdr:row>35</xdr:row>
      <xdr:rowOff>205860</xdr:rowOff>
    </xdr:to>
    <xdr:sp macro="" textlink="">
      <xdr:nvSpPr>
        <xdr:cNvPr id="132" name="楕円 131"/>
        <xdr:cNvSpPr/>
      </xdr:nvSpPr>
      <xdr:spPr bwMode="auto">
        <a:xfrm>
          <a:off x="5600700" y="6714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76337</xdr:rowOff>
    </xdr:from>
    <xdr:ext cx="762000" cy="259045"/>
    <xdr:sp macro="" textlink="">
      <xdr:nvSpPr>
        <xdr:cNvPr id="133" name="人口1人当たり決算額の推移該当値テキスト445"/>
        <xdr:cNvSpPr txBox="1"/>
      </xdr:nvSpPr>
      <xdr:spPr>
        <a:xfrm>
          <a:off x="5740400" y="668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67246</xdr:rowOff>
    </xdr:from>
    <xdr:to>
      <xdr:col>26</xdr:col>
      <xdr:colOff>101600</xdr:colOff>
      <xdr:row>35</xdr:row>
      <xdr:rowOff>168846</xdr:rowOff>
    </xdr:to>
    <xdr:sp macro="" textlink="">
      <xdr:nvSpPr>
        <xdr:cNvPr id="134" name="楕円 133"/>
        <xdr:cNvSpPr/>
      </xdr:nvSpPr>
      <xdr:spPr bwMode="auto">
        <a:xfrm>
          <a:off x="4953000" y="6677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179023</xdr:rowOff>
    </xdr:from>
    <xdr:ext cx="736600" cy="259045"/>
    <xdr:sp macro="" textlink="">
      <xdr:nvSpPr>
        <xdr:cNvPr id="135" name="テキスト ボックス 134"/>
        <xdr:cNvSpPr txBox="1"/>
      </xdr:nvSpPr>
      <xdr:spPr>
        <a:xfrm>
          <a:off x="4622800" y="6446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266624</xdr:rowOff>
    </xdr:from>
    <xdr:to>
      <xdr:col>22</xdr:col>
      <xdr:colOff>165100</xdr:colOff>
      <xdr:row>35</xdr:row>
      <xdr:rowOff>25324</xdr:rowOff>
    </xdr:to>
    <xdr:sp macro="" textlink="">
      <xdr:nvSpPr>
        <xdr:cNvPr id="136" name="楕円 135"/>
        <xdr:cNvSpPr/>
      </xdr:nvSpPr>
      <xdr:spPr bwMode="auto">
        <a:xfrm>
          <a:off x="4254500" y="6534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35501</xdr:rowOff>
    </xdr:from>
    <xdr:ext cx="762000" cy="259045"/>
    <xdr:sp macro="" textlink="">
      <xdr:nvSpPr>
        <xdr:cNvPr id="137" name="テキスト ボックス 136"/>
        <xdr:cNvSpPr txBox="1"/>
      </xdr:nvSpPr>
      <xdr:spPr>
        <a:xfrm>
          <a:off x="3924300" y="630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215322</xdr:rowOff>
    </xdr:from>
    <xdr:to>
      <xdr:col>19</xdr:col>
      <xdr:colOff>38100</xdr:colOff>
      <xdr:row>34</xdr:row>
      <xdr:rowOff>316922</xdr:rowOff>
    </xdr:to>
    <xdr:sp macro="" textlink="">
      <xdr:nvSpPr>
        <xdr:cNvPr id="138" name="楕円 137"/>
        <xdr:cNvSpPr/>
      </xdr:nvSpPr>
      <xdr:spPr bwMode="auto">
        <a:xfrm>
          <a:off x="3556000" y="6482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327099</xdr:rowOff>
    </xdr:from>
    <xdr:ext cx="762000" cy="259045"/>
    <xdr:sp macro="" textlink="">
      <xdr:nvSpPr>
        <xdr:cNvPr id="139" name="テキスト ボックス 138"/>
        <xdr:cNvSpPr txBox="1"/>
      </xdr:nvSpPr>
      <xdr:spPr>
        <a:xfrm>
          <a:off x="3225800" y="625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209798</xdr:rowOff>
    </xdr:from>
    <xdr:to>
      <xdr:col>15</xdr:col>
      <xdr:colOff>101600</xdr:colOff>
      <xdr:row>34</xdr:row>
      <xdr:rowOff>311398</xdr:rowOff>
    </xdr:to>
    <xdr:sp macro="" textlink="">
      <xdr:nvSpPr>
        <xdr:cNvPr id="140" name="楕円 139"/>
        <xdr:cNvSpPr/>
      </xdr:nvSpPr>
      <xdr:spPr bwMode="auto">
        <a:xfrm>
          <a:off x="2857500" y="6477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321575</xdr:rowOff>
    </xdr:from>
    <xdr:ext cx="762000" cy="259045"/>
    <xdr:sp macro="" textlink="">
      <xdr:nvSpPr>
        <xdr:cNvPr id="141" name="テキスト ボックス 140"/>
        <xdr:cNvSpPr txBox="1"/>
      </xdr:nvSpPr>
      <xdr:spPr>
        <a:xfrm>
          <a:off x="2527300" y="624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27,682
27,397
318.10
23,806,026
23,237,434
429,552
11,788,810
20,193,801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54465</xdr:rowOff>
    </xdr:from>
    <xdr:to>
      <xdr:col>24</xdr:col>
      <xdr:colOff>62865</xdr:colOff>
      <xdr:row>38</xdr:row>
      <xdr:rowOff>30788</xdr:rowOff>
    </xdr:to>
    <xdr:cxnSp macro="">
      <xdr:nvCxnSpPr>
        <xdr:cNvPr id="58" name="直線コネクタ 57"/>
        <xdr:cNvCxnSpPr/>
      </xdr:nvCxnSpPr>
      <xdr:spPr>
        <a:xfrm flipV="1">
          <a:off x="4633595" y="5197965"/>
          <a:ext cx="1270" cy="1347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34615</xdr:rowOff>
    </xdr:from>
    <xdr:ext cx="534377" cy="259045"/>
    <xdr:sp macro="" textlink="">
      <xdr:nvSpPr>
        <xdr:cNvPr id="59" name="人件費最小値テキスト"/>
        <xdr:cNvSpPr txBox="1"/>
      </xdr:nvSpPr>
      <xdr:spPr>
        <a:xfrm>
          <a:off x="4686300" y="654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30788</xdr:rowOff>
    </xdr:from>
    <xdr:to>
      <xdr:col>24</xdr:col>
      <xdr:colOff>152400</xdr:colOff>
      <xdr:row>38</xdr:row>
      <xdr:rowOff>30788</xdr:rowOff>
    </xdr:to>
    <xdr:cxnSp macro="">
      <xdr:nvCxnSpPr>
        <xdr:cNvPr id="60" name="直線コネクタ 59"/>
        <xdr:cNvCxnSpPr/>
      </xdr:nvCxnSpPr>
      <xdr:spPr>
        <a:xfrm>
          <a:off x="4546600" y="654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1142</xdr:rowOff>
    </xdr:from>
    <xdr:ext cx="599010" cy="259045"/>
    <xdr:sp macro="" textlink="">
      <xdr:nvSpPr>
        <xdr:cNvPr id="61" name="人件費最大値テキスト"/>
        <xdr:cNvSpPr txBox="1"/>
      </xdr:nvSpPr>
      <xdr:spPr>
        <a:xfrm>
          <a:off x="4686300" y="497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54465</xdr:rowOff>
    </xdr:from>
    <xdr:to>
      <xdr:col>24</xdr:col>
      <xdr:colOff>152400</xdr:colOff>
      <xdr:row>30</xdr:row>
      <xdr:rowOff>54465</xdr:rowOff>
    </xdr:to>
    <xdr:cxnSp macro="">
      <xdr:nvCxnSpPr>
        <xdr:cNvPr id="62" name="直線コネクタ 61"/>
        <xdr:cNvCxnSpPr/>
      </xdr:nvCxnSpPr>
      <xdr:spPr>
        <a:xfrm>
          <a:off x="4546600" y="519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54465</xdr:rowOff>
    </xdr:from>
    <xdr:to>
      <xdr:col>24</xdr:col>
      <xdr:colOff>63500</xdr:colOff>
      <xdr:row>30</xdr:row>
      <xdr:rowOff>69765</xdr:rowOff>
    </xdr:to>
    <xdr:cxnSp macro="">
      <xdr:nvCxnSpPr>
        <xdr:cNvPr id="63" name="直線コネクタ 62"/>
        <xdr:cNvCxnSpPr/>
      </xdr:nvCxnSpPr>
      <xdr:spPr>
        <a:xfrm flipV="1">
          <a:off x="3797300" y="5197965"/>
          <a:ext cx="838200" cy="1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117733</xdr:rowOff>
    </xdr:from>
    <xdr:ext cx="534377" cy="259045"/>
    <xdr:sp macro="" textlink="">
      <xdr:nvSpPr>
        <xdr:cNvPr id="64" name="人件費平均値テキスト"/>
        <xdr:cNvSpPr txBox="1"/>
      </xdr:nvSpPr>
      <xdr:spPr>
        <a:xfrm>
          <a:off x="4686300" y="5947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139306</xdr:rowOff>
    </xdr:from>
    <xdr:to>
      <xdr:col>24</xdr:col>
      <xdr:colOff>114300</xdr:colOff>
      <xdr:row>35</xdr:row>
      <xdr:rowOff>69456</xdr:rowOff>
    </xdr:to>
    <xdr:sp macro="" textlink="">
      <xdr:nvSpPr>
        <xdr:cNvPr id="65" name="フローチャート: 判断 64"/>
        <xdr:cNvSpPr/>
      </xdr:nvSpPr>
      <xdr:spPr>
        <a:xfrm>
          <a:off x="4584700" y="59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69765</xdr:rowOff>
    </xdr:from>
    <xdr:to>
      <xdr:col>19</xdr:col>
      <xdr:colOff>177800</xdr:colOff>
      <xdr:row>30</xdr:row>
      <xdr:rowOff>107712</xdr:rowOff>
    </xdr:to>
    <xdr:cxnSp macro="">
      <xdr:nvCxnSpPr>
        <xdr:cNvPr id="66" name="直線コネクタ 65"/>
        <xdr:cNvCxnSpPr/>
      </xdr:nvCxnSpPr>
      <xdr:spPr>
        <a:xfrm flipV="1">
          <a:off x="2908300" y="5213265"/>
          <a:ext cx="88900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25317</xdr:rowOff>
    </xdr:from>
    <xdr:to>
      <xdr:col>20</xdr:col>
      <xdr:colOff>38100</xdr:colOff>
      <xdr:row>35</xdr:row>
      <xdr:rowOff>126917</xdr:rowOff>
    </xdr:to>
    <xdr:sp macro="" textlink="">
      <xdr:nvSpPr>
        <xdr:cNvPr id="67" name="フローチャート: 判断 66"/>
        <xdr:cNvSpPr/>
      </xdr:nvSpPr>
      <xdr:spPr>
        <a:xfrm>
          <a:off x="37465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118044</xdr:rowOff>
    </xdr:from>
    <xdr:ext cx="534377" cy="259045"/>
    <xdr:sp macro="" textlink="">
      <xdr:nvSpPr>
        <xdr:cNvPr id="68" name="テキスト ボックス 67"/>
        <xdr:cNvSpPr txBox="1"/>
      </xdr:nvSpPr>
      <xdr:spPr>
        <a:xfrm>
          <a:off x="3530111" y="61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107712</xdr:rowOff>
    </xdr:from>
    <xdr:to>
      <xdr:col>15</xdr:col>
      <xdr:colOff>50800</xdr:colOff>
      <xdr:row>31</xdr:row>
      <xdr:rowOff>51150</xdr:rowOff>
    </xdr:to>
    <xdr:cxnSp macro="">
      <xdr:nvCxnSpPr>
        <xdr:cNvPr id="69" name="直線コネクタ 68"/>
        <xdr:cNvCxnSpPr/>
      </xdr:nvCxnSpPr>
      <xdr:spPr>
        <a:xfrm flipV="1">
          <a:off x="2019300" y="5251212"/>
          <a:ext cx="889000" cy="11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42021</xdr:rowOff>
    </xdr:from>
    <xdr:to>
      <xdr:col>15</xdr:col>
      <xdr:colOff>101600</xdr:colOff>
      <xdr:row>35</xdr:row>
      <xdr:rowOff>143621</xdr:rowOff>
    </xdr:to>
    <xdr:sp macro="" textlink="">
      <xdr:nvSpPr>
        <xdr:cNvPr id="70" name="フローチャート: 判断 69"/>
        <xdr:cNvSpPr/>
      </xdr:nvSpPr>
      <xdr:spPr>
        <a:xfrm>
          <a:off x="2857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134748</xdr:rowOff>
    </xdr:from>
    <xdr:ext cx="534377" cy="259045"/>
    <xdr:sp macro="" textlink="">
      <xdr:nvSpPr>
        <xdr:cNvPr id="71" name="テキスト ボックス 70"/>
        <xdr:cNvSpPr txBox="1"/>
      </xdr:nvSpPr>
      <xdr:spPr>
        <a:xfrm>
          <a:off x="2641111" y="613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51150</xdr:rowOff>
    </xdr:from>
    <xdr:to>
      <xdr:col>10</xdr:col>
      <xdr:colOff>114300</xdr:colOff>
      <xdr:row>31</xdr:row>
      <xdr:rowOff>55183</xdr:rowOff>
    </xdr:to>
    <xdr:cxnSp macro="">
      <xdr:nvCxnSpPr>
        <xdr:cNvPr id="72" name="直線コネクタ 71"/>
        <xdr:cNvCxnSpPr/>
      </xdr:nvCxnSpPr>
      <xdr:spPr>
        <a:xfrm flipV="1">
          <a:off x="1130300" y="5366100"/>
          <a:ext cx="889000" cy="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23961</xdr:rowOff>
    </xdr:from>
    <xdr:to>
      <xdr:col>10</xdr:col>
      <xdr:colOff>165100</xdr:colOff>
      <xdr:row>35</xdr:row>
      <xdr:rowOff>125561</xdr:rowOff>
    </xdr:to>
    <xdr:sp macro="" textlink="">
      <xdr:nvSpPr>
        <xdr:cNvPr id="73" name="フローチャート: 判断 72"/>
        <xdr:cNvSpPr/>
      </xdr:nvSpPr>
      <xdr:spPr>
        <a:xfrm>
          <a:off x="1968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116688</xdr:rowOff>
    </xdr:from>
    <xdr:ext cx="534377" cy="259045"/>
    <xdr:sp macro="" textlink="">
      <xdr:nvSpPr>
        <xdr:cNvPr id="74" name="テキスト ボックス 73"/>
        <xdr:cNvSpPr txBox="1"/>
      </xdr:nvSpPr>
      <xdr:spPr>
        <a:xfrm>
          <a:off x="1752111" y="61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19895</xdr:rowOff>
    </xdr:from>
    <xdr:to>
      <xdr:col>6</xdr:col>
      <xdr:colOff>38100</xdr:colOff>
      <xdr:row>35</xdr:row>
      <xdr:rowOff>121495</xdr:rowOff>
    </xdr:to>
    <xdr:sp macro="" textlink="">
      <xdr:nvSpPr>
        <xdr:cNvPr id="75" name="フローチャート: 判断 74"/>
        <xdr:cNvSpPr/>
      </xdr:nvSpPr>
      <xdr:spPr>
        <a:xfrm>
          <a:off x="1079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112622</xdr:rowOff>
    </xdr:from>
    <xdr:ext cx="534377" cy="259045"/>
    <xdr:sp macro="" textlink="">
      <xdr:nvSpPr>
        <xdr:cNvPr id="76" name="テキスト ボックス 75"/>
        <xdr:cNvSpPr txBox="1"/>
      </xdr:nvSpPr>
      <xdr:spPr>
        <a:xfrm>
          <a:off x="863111" y="61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3665</xdr:rowOff>
    </xdr:from>
    <xdr:to>
      <xdr:col>24</xdr:col>
      <xdr:colOff>114300</xdr:colOff>
      <xdr:row>30</xdr:row>
      <xdr:rowOff>105265</xdr:rowOff>
    </xdr:to>
    <xdr:sp macro="" textlink="">
      <xdr:nvSpPr>
        <xdr:cNvPr id="82" name="楕円 81"/>
        <xdr:cNvSpPr/>
      </xdr:nvSpPr>
      <xdr:spPr>
        <a:xfrm>
          <a:off x="4584700" y="514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128142</xdr:rowOff>
    </xdr:from>
    <xdr:ext cx="599010" cy="259045"/>
    <xdr:sp macro="" textlink="">
      <xdr:nvSpPr>
        <xdr:cNvPr id="83" name="人件費該当値テキスト"/>
        <xdr:cNvSpPr txBox="1"/>
      </xdr:nvSpPr>
      <xdr:spPr>
        <a:xfrm>
          <a:off x="4686300" y="510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18965</xdr:rowOff>
    </xdr:from>
    <xdr:to>
      <xdr:col>20</xdr:col>
      <xdr:colOff>38100</xdr:colOff>
      <xdr:row>30</xdr:row>
      <xdr:rowOff>120565</xdr:rowOff>
    </xdr:to>
    <xdr:sp macro="" textlink="">
      <xdr:nvSpPr>
        <xdr:cNvPr id="84" name="楕円 83"/>
        <xdr:cNvSpPr/>
      </xdr:nvSpPr>
      <xdr:spPr>
        <a:xfrm>
          <a:off x="3746500" y="516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28</xdr:row>
      <xdr:rowOff>137092</xdr:rowOff>
    </xdr:from>
    <xdr:ext cx="599010" cy="259045"/>
    <xdr:sp macro="" textlink="">
      <xdr:nvSpPr>
        <xdr:cNvPr id="85" name="テキスト ボックス 84"/>
        <xdr:cNvSpPr txBox="1"/>
      </xdr:nvSpPr>
      <xdr:spPr>
        <a:xfrm>
          <a:off x="3497795" y="493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56912</xdr:rowOff>
    </xdr:from>
    <xdr:to>
      <xdr:col>15</xdr:col>
      <xdr:colOff>101600</xdr:colOff>
      <xdr:row>30</xdr:row>
      <xdr:rowOff>158512</xdr:rowOff>
    </xdr:to>
    <xdr:sp macro="" textlink="">
      <xdr:nvSpPr>
        <xdr:cNvPr id="86" name="楕円 85"/>
        <xdr:cNvSpPr/>
      </xdr:nvSpPr>
      <xdr:spPr>
        <a:xfrm>
          <a:off x="2857500" y="520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3589</xdr:rowOff>
    </xdr:from>
    <xdr:ext cx="599010" cy="259045"/>
    <xdr:sp macro="" textlink="">
      <xdr:nvSpPr>
        <xdr:cNvPr id="87" name="テキスト ボックス 86"/>
        <xdr:cNvSpPr txBox="1"/>
      </xdr:nvSpPr>
      <xdr:spPr>
        <a:xfrm>
          <a:off x="2608795" y="497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350</xdr:rowOff>
    </xdr:from>
    <xdr:to>
      <xdr:col>10</xdr:col>
      <xdr:colOff>165100</xdr:colOff>
      <xdr:row>31</xdr:row>
      <xdr:rowOff>101950</xdr:rowOff>
    </xdr:to>
    <xdr:sp macro="" textlink="">
      <xdr:nvSpPr>
        <xdr:cNvPr id="88" name="楕円 87"/>
        <xdr:cNvSpPr/>
      </xdr:nvSpPr>
      <xdr:spPr>
        <a:xfrm>
          <a:off x="1968500" y="531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118477</xdr:rowOff>
    </xdr:from>
    <xdr:ext cx="599010" cy="259045"/>
    <xdr:sp macro="" textlink="">
      <xdr:nvSpPr>
        <xdr:cNvPr id="89" name="テキスト ボックス 88"/>
        <xdr:cNvSpPr txBox="1"/>
      </xdr:nvSpPr>
      <xdr:spPr>
        <a:xfrm>
          <a:off x="1719795" y="509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4383</xdr:rowOff>
    </xdr:from>
    <xdr:to>
      <xdr:col>6</xdr:col>
      <xdr:colOff>38100</xdr:colOff>
      <xdr:row>31</xdr:row>
      <xdr:rowOff>105983</xdr:rowOff>
    </xdr:to>
    <xdr:sp macro="" textlink="">
      <xdr:nvSpPr>
        <xdr:cNvPr id="90" name="楕円 89"/>
        <xdr:cNvSpPr/>
      </xdr:nvSpPr>
      <xdr:spPr>
        <a:xfrm>
          <a:off x="1079500" y="531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122510</xdr:rowOff>
    </xdr:from>
    <xdr:ext cx="599010" cy="259045"/>
    <xdr:sp macro="" textlink="">
      <xdr:nvSpPr>
        <xdr:cNvPr id="91" name="テキスト ボックス 90"/>
        <xdr:cNvSpPr txBox="1"/>
      </xdr:nvSpPr>
      <xdr:spPr>
        <a:xfrm>
          <a:off x="830795" y="5094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1816</xdr:rowOff>
    </xdr:from>
    <xdr:to>
      <xdr:col>24</xdr:col>
      <xdr:colOff>62865</xdr:colOff>
      <xdr:row>59</xdr:row>
      <xdr:rowOff>131458</xdr:rowOff>
    </xdr:to>
    <xdr:cxnSp macro="">
      <xdr:nvCxnSpPr>
        <xdr:cNvPr id="116" name="直線コネクタ 115"/>
        <xdr:cNvCxnSpPr/>
      </xdr:nvCxnSpPr>
      <xdr:spPr>
        <a:xfrm flipV="1">
          <a:off x="4633595" y="8574316"/>
          <a:ext cx="1270" cy="16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135285</xdr:rowOff>
    </xdr:from>
    <xdr:ext cx="534377" cy="259045"/>
    <xdr:sp macro="" textlink="">
      <xdr:nvSpPr>
        <xdr:cNvPr id="117" name="物件費最小値テキスト"/>
        <xdr:cNvSpPr txBox="1"/>
      </xdr:nvSpPr>
      <xdr:spPr>
        <a:xfrm>
          <a:off x="4686300" y="1025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131458</xdr:rowOff>
    </xdr:from>
    <xdr:to>
      <xdr:col>24</xdr:col>
      <xdr:colOff>152400</xdr:colOff>
      <xdr:row>59</xdr:row>
      <xdr:rowOff>131458</xdr:rowOff>
    </xdr:to>
    <xdr:cxnSp macro="">
      <xdr:nvCxnSpPr>
        <xdr:cNvPr id="118" name="直線コネクタ 117"/>
        <xdr:cNvCxnSpPr/>
      </xdr:nvCxnSpPr>
      <xdr:spPr>
        <a:xfrm>
          <a:off x="4546600" y="1024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119943</xdr:rowOff>
    </xdr:from>
    <xdr:ext cx="599010" cy="259045"/>
    <xdr:sp macro="" textlink="">
      <xdr:nvSpPr>
        <xdr:cNvPr id="119" name="物件費最大値テキスト"/>
        <xdr:cNvSpPr txBox="1"/>
      </xdr:nvSpPr>
      <xdr:spPr>
        <a:xfrm>
          <a:off x="4686300" y="8349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1816</xdr:rowOff>
    </xdr:from>
    <xdr:to>
      <xdr:col>24</xdr:col>
      <xdr:colOff>152400</xdr:colOff>
      <xdr:row>50</xdr:row>
      <xdr:rowOff>1816</xdr:rowOff>
    </xdr:to>
    <xdr:cxnSp macro="">
      <xdr:nvCxnSpPr>
        <xdr:cNvPr id="120" name="直線コネクタ 119"/>
        <xdr:cNvCxnSpPr/>
      </xdr:nvCxnSpPr>
      <xdr:spPr>
        <a:xfrm>
          <a:off x="4546600" y="857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70650</xdr:rowOff>
    </xdr:from>
    <xdr:to>
      <xdr:col>24</xdr:col>
      <xdr:colOff>63500</xdr:colOff>
      <xdr:row>56</xdr:row>
      <xdr:rowOff>83604</xdr:rowOff>
    </xdr:to>
    <xdr:cxnSp macro="">
      <xdr:nvCxnSpPr>
        <xdr:cNvPr id="121" name="直線コネクタ 120"/>
        <xdr:cNvCxnSpPr/>
      </xdr:nvCxnSpPr>
      <xdr:spPr>
        <a:xfrm flipV="1">
          <a:off x="3797300" y="9671850"/>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141838</xdr:rowOff>
    </xdr:from>
    <xdr:ext cx="534377" cy="259045"/>
    <xdr:sp macro="" textlink="">
      <xdr:nvSpPr>
        <xdr:cNvPr id="122" name="物件費平均値テキスト"/>
        <xdr:cNvSpPr txBox="1"/>
      </xdr:nvSpPr>
      <xdr:spPr>
        <a:xfrm>
          <a:off x="4686300" y="9743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163411</xdr:rowOff>
    </xdr:from>
    <xdr:to>
      <xdr:col>24</xdr:col>
      <xdr:colOff>114300</xdr:colOff>
      <xdr:row>57</xdr:row>
      <xdr:rowOff>93561</xdr:rowOff>
    </xdr:to>
    <xdr:sp macro="" textlink="">
      <xdr:nvSpPr>
        <xdr:cNvPr id="123" name="フローチャート: 判断 122"/>
        <xdr:cNvSpPr/>
      </xdr:nvSpPr>
      <xdr:spPr>
        <a:xfrm>
          <a:off x="45847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29858</xdr:rowOff>
    </xdr:from>
    <xdr:to>
      <xdr:col>19</xdr:col>
      <xdr:colOff>177800</xdr:colOff>
      <xdr:row>56</xdr:row>
      <xdr:rowOff>83604</xdr:rowOff>
    </xdr:to>
    <xdr:cxnSp macro="">
      <xdr:nvCxnSpPr>
        <xdr:cNvPr id="124" name="直線コネクタ 123"/>
        <xdr:cNvCxnSpPr/>
      </xdr:nvCxnSpPr>
      <xdr:spPr>
        <a:xfrm>
          <a:off x="2908300" y="9631058"/>
          <a:ext cx="889000" cy="5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65329</xdr:rowOff>
    </xdr:from>
    <xdr:to>
      <xdr:col>20</xdr:col>
      <xdr:colOff>38100</xdr:colOff>
      <xdr:row>57</xdr:row>
      <xdr:rowOff>166929</xdr:rowOff>
    </xdr:to>
    <xdr:sp macro="" textlink="">
      <xdr:nvSpPr>
        <xdr:cNvPr id="125" name="フローチャート: 判断 124"/>
        <xdr:cNvSpPr/>
      </xdr:nvSpPr>
      <xdr:spPr>
        <a:xfrm>
          <a:off x="3746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158056</xdr:rowOff>
    </xdr:from>
    <xdr:ext cx="534377" cy="259045"/>
    <xdr:sp macro="" textlink="">
      <xdr:nvSpPr>
        <xdr:cNvPr id="126" name="テキスト ボックス 125"/>
        <xdr:cNvSpPr txBox="1"/>
      </xdr:nvSpPr>
      <xdr:spPr>
        <a:xfrm>
          <a:off x="3530111" y="99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29858</xdr:rowOff>
    </xdr:from>
    <xdr:to>
      <xdr:col>15</xdr:col>
      <xdr:colOff>50800</xdr:colOff>
      <xdr:row>56</xdr:row>
      <xdr:rowOff>126619</xdr:rowOff>
    </xdr:to>
    <xdr:cxnSp macro="">
      <xdr:nvCxnSpPr>
        <xdr:cNvPr id="127" name="直線コネクタ 126"/>
        <xdr:cNvCxnSpPr/>
      </xdr:nvCxnSpPr>
      <xdr:spPr>
        <a:xfrm flipV="1">
          <a:off x="2019300" y="9631058"/>
          <a:ext cx="889000" cy="9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167957</xdr:rowOff>
    </xdr:from>
    <xdr:to>
      <xdr:col>15</xdr:col>
      <xdr:colOff>101600</xdr:colOff>
      <xdr:row>58</xdr:row>
      <xdr:rowOff>98107</xdr:rowOff>
    </xdr:to>
    <xdr:sp macro="" textlink="">
      <xdr:nvSpPr>
        <xdr:cNvPr id="128" name="フローチャート: 判断 127"/>
        <xdr:cNvSpPr/>
      </xdr:nvSpPr>
      <xdr:spPr>
        <a:xfrm>
          <a:off x="2857500" y="99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89234</xdr:rowOff>
    </xdr:from>
    <xdr:ext cx="534377" cy="259045"/>
    <xdr:sp macro="" textlink="">
      <xdr:nvSpPr>
        <xdr:cNvPr id="129" name="テキスト ボックス 128"/>
        <xdr:cNvSpPr txBox="1"/>
      </xdr:nvSpPr>
      <xdr:spPr>
        <a:xfrm>
          <a:off x="2641111" y="100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126619</xdr:rowOff>
    </xdr:from>
    <xdr:to>
      <xdr:col>10</xdr:col>
      <xdr:colOff>114300</xdr:colOff>
      <xdr:row>57</xdr:row>
      <xdr:rowOff>93523</xdr:rowOff>
    </xdr:to>
    <xdr:cxnSp macro="">
      <xdr:nvCxnSpPr>
        <xdr:cNvPr id="130" name="直線コネクタ 129"/>
        <xdr:cNvCxnSpPr/>
      </xdr:nvCxnSpPr>
      <xdr:spPr>
        <a:xfrm flipV="1">
          <a:off x="1130300" y="9727819"/>
          <a:ext cx="889000" cy="13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162916</xdr:rowOff>
    </xdr:from>
    <xdr:to>
      <xdr:col>10</xdr:col>
      <xdr:colOff>165100</xdr:colOff>
      <xdr:row>58</xdr:row>
      <xdr:rowOff>93066</xdr:rowOff>
    </xdr:to>
    <xdr:sp macro="" textlink="">
      <xdr:nvSpPr>
        <xdr:cNvPr id="131" name="フローチャート: 判断 130"/>
        <xdr:cNvSpPr/>
      </xdr:nvSpPr>
      <xdr:spPr>
        <a:xfrm>
          <a:off x="1968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84193</xdr:rowOff>
    </xdr:from>
    <xdr:ext cx="534377" cy="259045"/>
    <xdr:sp macro="" textlink="">
      <xdr:nvSpPr>
        <xdr:cNvPr id="132" name="テキスト ボックス 131"/>
        <xdr:cNvSpPr txBox="1"/>
      </xdr:nvSpPr>
      <xdr:spPr>
        <a:xfrm>
          <a:off x="1752111" y="1002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33248</xdr:rowOff>
    </xdr:from>
    <xdr:to>
      <xdr:col>6</xdr:col>
      <xdr:colOff>38100</xdr:colOff>
      <xdr:row>58</xdr:row>
      <xdr:rowOff>134848</xdr:rowOff>
    </xdr:to>
    <xdr:sp macro="" textlink="">
      <xdr:nvSpPr>
        <xdr:cNvPr id="133" name="フローチャート: 判断 132"/>
        <xdr:cNvSpPr/>
      </xdr:nvSpPr>
      <xdr:spPr>
        <a:xfrm>
          <a:off x="1079500" y="99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125975</xdr:rowOff>
    </xdr:from>
    <xdr:ext cx="534377" cy="259045"/>
    <xdr:sp macro="" textlink="">
      <xdr:nvSpPr>
        <xdr:cNvPr id="134" name="テキスト ボックス 133"/>
        <xdr:cNvSpPr txBox="1"/>
      </xdr:nvSpPr>
      <xdr:spPr>
        <a:xfrm>
          <a:off x="863111" y="1007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19850</xdr:rowOff>
    </xdr:from>
    <xdr:to>
      <xdr:col>24</xdr:col>
      <xdr:colOff>114300</xdr:colOff>
      <xdr:row>56</xdr:row>
      <xdr:rowOff>121450</xdr:rowOff>
    </xdr:to>
    <xdr:sp macro="" textlink="">
      <xdr:nvSpPr>
        <xdr:cNvPr id="140" name="楕円 139"/>
        <xdr:cNvSpPr/>
      </xdr:nvSpPr>
      <xdr:spPr>
        <a:xfrm>
          <a:off x="4584700" y="962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42727</xdr:rowOff>
    </xdr:from>
    <xdr:ext cx="534377" cy="259045"/>
    <xdr:sp macro="" textlink="">
      <xdr:nvSpPr>
        <xdr:cNvPr id="141" name="物件費該当値テキスト"/>
        <xdr:cNvSpPr txBox="1"/>
      </xdr:nvSpPr>
      <xdr:spPr>
        <a:xfrm>
          <a:off x="4686300" y="947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32804</xdr:rowOff>
    </xdr:from>
    <xdr:to>
      <xdr:col>20</xdr:col>
      <xdr:colOff>38100</xdr:colOff>
      <xdr:row>56</xdr:row>
      <xdr:rowOff>134404</xdr:rowOff>
    </xdr:to>
    <xdr:sp macro="" textlink="">
      <xdr:nvSpPr>
        <xdr:cNvPr id="142" name="楕円 141"/>
        <xdr:cNvSpPr/>
      </xdr:nvSpPr>
      <xdr:spPr>
        <a:xfrm>
          <a:off x="3746500" y="963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150931</xdr:rowOff>
    </xdr:from>
    <xdr:ext cx="534377" cy="259045"/>
    <xdr:sp macro="" textlink="">
      <xdr:nvSpPr>
        <xdr:cNvPr id="143" name="テキスト ボックス 142"/>
        <xdr:cNvSpPr txBox="1"/>
      </xdr:nvSpPr>
      <xdr:spPr>
        <a:xfrm>
          <a:off x="3530111" y="940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150508</xdr:rowOff>
    </xdr:from>
    <xdr:to>
      <xdr:col>15</xdr:col>
      <xdr:colOff>101600</xdr:colOff>
      <xdr:row>56</xdr:row>
      <xdr:rowOff>80658</xdr:rowOff>
    </xdr:to>
    <xdr:sp macro="" textlink="">
      <xdr:nvSpPr>
        <xdr:cNvPr id="144" name="楕円 143"/>
        <xdr:cNvSpPr/>
      </xdr:nvSpPr>
      <xdr:spPr>
        <a:xfrm>
          <a:off x="2857500" y="958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97185</xdr:rowOff>
    </xdr:from>
    <xdr:ext cx="599010" cy="259045"/>
    <xdr:sp macro="" textlink="">
      <xdr:nvSpPr>
        <xdr:cNvPr id="145" name="テキスト ボックス 144"/>
        <xdr:cNvSpPr txBox="1"/>
      </xdr:nvSpPr>
      <xdr:spPr>
        <a:xfrm>
          <a:off x="2608795" y="9355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75819</xdr:rowOff>
    </xdr:from>
    <xdr:to>
      <xdr:col>10</xdr:col>
      <xdr:colOff>165100</xdr:colOff>
      <xdr:row>57</xdr:row>
      <xdr:rowOff>5969</xdr:rowOff>
    </xdr:to>
    <xdr:sp macro="" textlink="">
      <xdr:nvSpPr>
        <xdr:cNvPr id="146" name="楕円 145"/>
        <xdr:cNvSpPr/>
      </xdr:nvSpPr>
      <xdr:spPr>
        <a:xfrm>
          <a:off x="1968500" y="967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22496</xdr:rowOff>
    </xdr:from>
    <xdr:ext cx="534377" cy="259045"/>
    <xdr:sp macro="" textlink="">
      <xdr:nvSpPr>
        <xdr:cNvPr id="147" name="テキスト ボックス 146"/>
        <xdr:cNvSpPr txBox="1"/>
      </xdr:nvSpPr>
      <xdr:spPr>
        <a:xfrm>
          <a:off x="1752111" y="945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42723</xdr:rowOff>
    </xdr:from>
    <xdr:to>
      <xdr:col>6</xdr:col>
      <xdr:colOff>38100</xdr:colOff>
      <xdr:row>57</xdr:row>
      <xdr:rowOff>144323</xdr:rowOff>
    </xdr:to>
    <xdr:sp macro="" textlink="">
      <xdr:nvSpPr>
        <xdr:cNvPr id="148" name="楕円 147"/>
        <xdr:cNvSpPr/>
      </xdr:nvSpPr>
      <xdr:spPr>
        <a:xfrm>
          <a:off x="1079500" y="981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160850</xdr:rowOff>
    </xdr:from>
    <xdr:ext cx="534377" cy="259045"/>
    <xdr:sp macro="" textlink="">
      <xdr:nvSpPr>
        <xdr:cNvPr id="149" name="テキスト ボックス 148"/>
        <xdr:cNvSpPr txBox="1"/>
      </xdr:nvSpPr>
      <xdr:spPr>
        <a:xfrm>
          <a:off x="863111" y="959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158217</xdr:rowOff>
    </xdr:from>
    <xdr:to>
      <xdr:col>24</xdr:col>
      <xdr:colOff>62865</xdr:colOff>
      <xdr:row>78</xdr:row>
      <xdr:rowOff>91999</xdr:rowOff>
    </xdr:to>
    <xdr:cxnSp macro="">
      <xdr:nvCxnSpPr>
        <xdr:cNvPr id="173" name="直線コネクタ 172"/>
        <xdr:cNvCxnSpPr/>
      </xdr:nvCxnSpPr>
      <xdr:spPr>
        <a:xfrm flipV="1">
          <a:off x="4633595" y="11988267"/>
          <a:ext cx="1270" cy="1476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95826</xdr:rowOff>
    </xdr:from>
    <xdr:ext cx="469744" cy="259045"/>
    <xdr:sp macro="" textlink="">
      <xdr:nvSpPr>
        <xdr:cNvPr id="174" name="維持補修費最小値テキスト"/>
        <xdr:cNvSpPr txBox="1"/>
      </xdr:nvSpPr>
      <xdr:spPr>
        <a:xfrm>
          <a:off x="4686300" y="1346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91999</xdr:rowOff>
    </xdr:from>
    <xdr:to>
      <xdr:col>24</xdr:col>
      <xdr:colOff>152400</xdr:colOff>
      <xdr:row>78</xdr:row>
      <xdr:rowOff>91999</xdr:rowOff>
    </xdr:to>
    <xdr:cxnSp macro="">
      <xdr:nvCxnSpPr>
        <xdr:cNvPr id="175" name="直線コネクタ 174"/>
        <xdr:cNvCxnSpPr/>
      </xdr:nvCxnSpPr>
      <xdr:spPr>
        <a:xfrm>
          <a:off x="4546600" y="13465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104894</xdr:rowOff>
    </xdr:from>
    <xdr:ext cx="534377" cy="259045"/>
    <xdr:sp macro="" textlink="">
      <xdr:nvSpPr>
        <xdr:cNvPr id="176" name="維持補修費最大値テキスト"/>
        <xdr:cNvSpPr txBox="1"/>
      </xdr:nvSpPr>
      <xdr:spPr>
        <a:xfrm>
          <a:off x="4686300" y="1176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158217</xdr:rowOff>
    </xdr:from>
    <xdr:to>
      <xdr:col>24</xdr:col>
      <xdr:colOff>152400</xdr:colOff>
      <xdr:row>69</xdr:row>
      <xdr:rowOff>158217</xdr:rowOff>
    </xdr:to>
    <xdr:cxnSp macro="">
      <xdr:nvCxnSpPr>
        <xdr:cNvPr id="177" name="直線コネクタ 176"/>
        <xdr:cNvCxnSpPr/>
      </xdr:nvCxnSpPr>
      <xdr:spPr>
        <a:xfrm>
          <a:off x="4546600" y="1198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36373</xdr:rowOff>
    </xdr:from>
    <xdr:to>
      <xdr:col>24</xdr:col>
      <xdr:colOff>63500</xdr:colOff>
      <xdr:row>77</xdr:row>
      <xdr:rowOff>44145</xdr:rowOff>
    </xdr:to>
    <xdr:cxnSp macro="">
      <xdr:nvCxnSpPr>
        <xdr:cNvPr id="178" name="直線コネクタ 177"/>
        <xdr:cNvCxnSpPr/>
      </xdr:nvCxnSpPr>
      <xdr:spPr>
        <a:xfrm>
          <a:off x="3797300" y="13238023"/>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48912</xdr:rowOff>
    </xdr:from>
    <xdr:ext cx="469744" cy="259045"/>
    <xdr:sp macro="" textlink="">
      <xdr:nvSpPr>
        <xdr:cNvPr id="179" name="維持補修費平均値テキスト"/>
        <xdr:cNvSpPr txBox="1"/>
      </xdr:nvSpPr>
      <xdr:spPr>
        <a:xfrm>
          <a:off x="4686300" y="12907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26036</xdr:rowOff>
    </xdr:from>
    <xdr:to>
      <xdr:col>24</xdr:col>
      <xdr:colOff>114300</xdr:colOff>
      <xdr:row>76</xdr:row>
      <xdr:rowOff>127636</xdr:rowOff>
    </xdr:to>
    <xdr:sp macro="" textlink="">
      <xdr:nvSpPr>
        <xdr:cNvPr id="180" name="フローチャート: 判断 179"/>
        <xdr:cNvSpPr/>
      </xdr:nvSpPr>
      <xdr:spPr>
        <a:xfrm>
          <a:off x="4584700" y="1305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31344</xdr:rowOff>
    </xdr:from>
    <xdr:to>
      <xdr:col>19</xdr:col>
      <xdr:colOff>177800</xdr:colOff>
      <xdr:row>77</xdr:row>
      <xdr:rowOff>36373</xdr:rowOff>
    </xdr:to>
    <xdr:cxnSp macro="">
      <xdr:nvCxnSpPr>
        <xdr:cNvPr id="181" name="直線コネクタ 180"/>
        <xdr:cNvCxnSpPr/>
      </xdr:nvCxnSpPr>
      <xdr:spPr>
        <a:xfrm>
          <a:off x="2908300" y="1323299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110922</xdr:rowOff>
    </xdr:from>
    <xdr:to>
      <xdr:col>20</xdr:col>
      <xdr:colOff>38100</xdr:colOff>
      <xdr:row>76</xdr:row>
      <xdr:rowOff>41072</xdr:rowOff>
    </xdr:to>
    <xdr:sp macro="" textlink="">
      <xdr:nvSpPr>
        <xdr:cNvPr id="182" name="フローチャート: 判断 181"/>
        <xdr:cNvSpPr/>
      </xdr:nvSpPr>
      <xdr:spPr>
        <a:xfrm>
          <a:off x="3746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57599</xdr:rowOff>
    </xdr:from>
    <xdr:ext cx="469744" cy="259045"/>
    <xdr:sp macro="" textlink="">
      <xdr:nvSpPr>
        <xdr:cNvPr id="183" name="テキスト ボックス 182"/>
        <xdr:cNvSpPr txBox="1"/>
      </xdr:nvSpPr>
      <xdr:spPr>
        <a:xfrm>
          <a:off x="3562428" y="1274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31344</xdr:rowOff>
    </xdr:from>
    <xdr:to>
      <xdr:col>15</xdr:col>
      <xdr:colOff>50800</xdr:colOff>
      <xdr:row>77</xdr:row>
      <xdr:rowOff>54280</xdr:rowOff>
    </xdr:to>
    <xdr:cxnSp macro="">
      <xdr:nvCxnSpPr>
        <xdr:cNvPr id="184" name="直線コネクタ 183"/>
        <xdr:cNvCxnSpPr/>
      </xdr:nvCxnSpPr>
      <xdr:spPr>
        <a:xfrm flipV="1">
          <a:off x="2019300" y="13232994"/>
          <a:ext cx="889000" cy="2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40666</xdr:rowOff>
    </xdr:from>
    <xdr:to>
      <xdr:col>15</xdr:col>
      <xdr:colOff>101600</xdr:colOff>
      <xdr:row>75</xdr:row>
      <xdr:rowOff>142266</xdr:rowOff>
    </xdr:to>
    <xdr:sp macro="" textlink="">
      <xdr:nvSpPr>
        <xdr:cNvPr id="185" name="フローチャート: 判断 184"/>
        <xdr:cNvSpPr/>
      </xdr:nvSpPr>
      <xdr:spPr>
        <a:xfrm>
          <a:off x="2857500" y="1289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158793</xdr:rowOff>
    </xdr:from>
    <xdr:ext cx="469744" cy="259045"/>
    <xdr:sp macro="" textlink="">
      <xdr:nvSpPr>
        <xdr:cNvPr id="186" name="テキスト ボックス 185"/>
        <xdr:cNvSpPr txBox="1"/>
      </xdr:nvSpPr>
      <xdr:spPr>
        <a:xfrm>
          <a:off x="2673428" y="1267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99085</xdr:rowOff>
    </xdr:from>
    <xdr:to>
      <xdr:col>10</xdr:col>
      <xdr:colOff>114300</xdr:colOff>
      <xdr:row>77</xdr:row>
      <xdr:rowOff>54280</xdr:rowOff>
    </xdr:to>
    <xdr:cxnSp macro="">
      <xdr:nvCxnSpPr>
        <xdr:cNvPr id="187" name="直線コネクタ 186"/>
        <xdr:cNvCxnSpPr/>
      </xdr:nvCxnSpPr>
      <xdr:spPr>
        <a:xfrm>
          <a:off x="1130300" y="12957835"/>
          <a:ext cx="889000" cy="29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103683</xdr:rowOff>
    </xdr:from>
    <xdr:to>
      <xdr:col>10</xdr:col>
      <xdr:colOff>165100</xdr:colOff>
      <xdr:row>76</xdr:row>
      <xdr:rowOff>33834</xdr:rowOff>
    </xdr:to>
    <xdr:sp macro="" textlink="">
      <xdr:nvSpPr>
        <xdr:cNvPr id="188" name="フローチャート: 判断 187"/>
        <xdr:cNvSpPr/>
      </xdr:nvSpPr>
      <xdr:spPr>
        <a:xfrm>
          <a:off x="1968500" y="129624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50360</xdr:rowOff>
    </xdr:from>
    <xdr:ext cx="469744" cy="259045"/>
    <xdr:sp macro="" textlink="">
      <xdr:nvSpPr>
        <xdr:cNvPr id="189" name="テキスト ボックス 188"/>
        <xdr:cNvSpPr txBox="1"/>
      </xdr:nvSpPr>
      <xdr:spPr>
        <a:xfrm>
          <a:off x="1784428" y="12737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155956</xdr:rowOff>
    </xdr:from>
    <xdr:to>
      <xdr:col>6</xdr:col>
      <xdr:colOff>38100</xdr:colOff>
      <xdr:row>76</xdr:row>
      <xdr:rowOff>86106</xdr:rowOff>
    </xdr:to>
    <xdr:sp macro="" textlink="">
      <xdr:nvSpPr>
        <xdr:cNvPr id="190" name="フローチャート: 判断 189"/>
        <xdr:cNvSpPr/>
      </xdr:nvSpPr>
      <xdr:spPr>
        <a:xfrm>
          <a:off x="1079500" y="1301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77233</xdr:rowOff>
    </xdr:from>
    <xdr:ext cx="469744" cy="259045"/>
    <xdr:sp macro="" textlink="">
      <xdr:nvSpPr>
        <xdr:cNvPr id="191" name="テキスト ボックス 190"/>
        <xdr:cNvSpPr txBox="1"/>
      </xdr:nvSpPr>
      <xdr:spPr>
        <a:xfrm>
          <a:off x="895428" y="1310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164795</xdr:rowOff>
    </xdr:from>
    <xdr:to>
      <xdr:col>24</xdr:col>
      <xdr:colOff>114300</xdr:colOff>
      <xdr:row>77</xdr:row>
      <xdr:rowOff>94945</xdr:rowOff>
    </xdr:to>
    <xdr:sp macro="" textlink="">
      <xdr:nvSpPr>
        <xdr:cNvPr id="197" name="楕円 196"/>
        <xdr:cNvSpPr/>
      </xdr:nvSpPr>
      <xdr:spPr>
        <a:xfrm>
          <a:off x="4584700" y="131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143222</xdr:rowOff>
    </xdr:from>
    <xdr:ext cx="469744" cy="259045"/>
    <xdr:sp macro="" textlink="">
      <xdr:nvSpPr>
        <xdr:cNvPr id="198" name="維持補修費該当値テキスト"/>
        <xdr:cNvSpPr txBox="1"/>
      </xdr:nvSpPr>
      <xdr:spPr>
        <a:xfrm>
          <a:off x="4686300" y="1317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157023</xdr:rowOff>
    </xdr:from>
    <xdr:to>
      <xdr:col>20</xdr:col>
      <xdr:colOff>38100</xdr:colOff>
      <xdr:row>77</xdr:row>
      <xdr:rowOff>87173</xdr:rowOff>
    </xdr:to>
    <xdr:sp macro="" textlink="">
      <xdr:nvSpPr>
        <xdr:cNvPr id="199" name="楕円 198"/>
        <xdr:cNvSpPr/>
      </xdr:nvSpPr>
      <xdr:spPr>
        <a:xfrm>
          <a:off x="3746500" y="1318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78300</xdr:rowOff>
    </xdr:from>
    <xdr:ext cx="469744" cy="259045"/>
    <xdr:sp macro="" textlink="">
      <xdr:nvSpPr>
        <xdr:cNvPr id="200" name="テキスト ボックス 199"/>
        <xdr:cNvSpPr txBox="1"/>
      </xdr:nvSpPr>
      <xdr:spPr>
        <a:xfrm>
          <a:off x="3562428" y="13279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151994</xdr:rowOff>
    </xdr:from>
    <xdr:to>
      <xdr:col>15</xdr:col>
      <xdr:colOff>101600</xdr:colOff>
      <xdr:row>77</xdr:row>
      <xdr:rowOff>82144</xdr:rowOff>
    </xdr:to>
    <xdr:sp macro="" textlink="">
      <xdr:nvSpPr>
        <xdr:cNvPr id="201" name="楕円 200"/>
        <xdr:cNvSpPr/>
      </xdr:nvSpPr>
      <xdr:spPr>
        <a:xfrm>
          <a:off x="2857500" y="1318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73271</xdr:rowOff>
    </xdr:from>
    <xdr:ext cx="469744" cy="259045"/>
    <xdr:sp macro="" textlink="">
      <xdr:nvSpPr>
        <xdr:cNvPr id="202" name="テキスト ボックス 201"/>
        <xdr:cNvSpPr txBox="1"/>
      </xdr:nvSpPr>
      <xdr:spPr>
        <a:xfrm>
          <a:off x="2673428" y="1327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3480</xdr:rowOff>
    </xdr:from>
    <xdr:to>
      <xdr:col>10</xdr:col>
      <xdr:colOff>165100</xdr:colOff>
      <xdr:row>77</xdr:row>
      <xdr:rowOff>105080</xdr:rowOff>
    </xdr:to>
    <xdr:sp macro="" textlink="">
      <xdr:nvSpPr>
        <xdr:cNvPr id="203" name="楕円 202"/>
        <xdr:cNvSpPr/>
      </xdr:nvSpPr>
      <xdr:spPr>
        <a:xfrm>
          <a:off x="1968500" y="1320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96207</xdr:rowOff>
    </xdr:from>
    <xdr:ext cx="469744" cy="259045"/>
    <xdr:sp macro="" textlink="">
      <xdr:nvSpPr>
        <xdr:cNvPr id="204" name="テキスト ボックス 203"/>
        <xdr:cNvSpPr txBox="1"/>
      </xdr:nvSpPr>
      <xdr:spPr>
        <a:xfrm>
          <a:off x="1784428" y="1329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48285</xdr:rowOff>
    </xdr:from>
    <xdr:to>
      <xdr:col>6</xdr:col>
      <xdr:colOff>38100</xdr:colOff>
      <xdr:row>75</xdr:row>
      <xdr:rowOff>149885</xdr:rowOff>
    </xdr:to>
    <xdr:sp macro="" textlink="">
      <xdr:nvSpPr>
        <xdr:cNvPr id="205" name="楕円 204"/>
        <xdr:cNvSpPr/>
      </xdr:nvSpPr>
      <xdr:spPr>
        <a:xfrm>
          <a:off x="1079500" y="1290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166412</xdr:rowOff>
    </xdr:from>
    <xdr:ext cx="469744" cy="259045"/>
    <xdr:sp macro="" textlink="">
      <xdr:nvSpPr>
        <xdr:cNvPr id="206" name="テキスト ボックス 205"/>
        <xdr:cNvSpPr txBox="1"/>
      </xdr:nvSpPr>
      <xdr:spPr>
        <a:xfrm>
          <a:off x="895428" y="1268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33841</xdr:rowOff>
    </xdr:from>
    <xdr:to>
      <xdr:col>24</xdr:col>
      <xdr:colOff>62865</xdr:colOff>
      <xdr:row>99</xdr:row>
      <xdr:rowOff>95531</xdr:rowOff>
    </xdr:to>
    <xdr:cxnSp macro="">
      <xdr:nvCxnSpPr>
        <xdr:cNvPr id="233" name="直線コネクタ 232"/>
        <xdr:cNvCxnSpPr/>
      </xdr:nvCxnSpPr>
      <xdr:spPr>
        <a:xfrm flipV="1">
          <a:off x="4633595" y="15464341"/>
          <a:ext cx="1270" cy="1604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99358</xdr:rowOff>
    </xdr:from>
    <xdr:ext cx="534377" cy="259045"/>
    <xdr:sp macro="" textlink="">
      <xdr:nvSpPr>
        <xdr:cNvPr id="234" name="扶助費最小値テキスト"/>
        <xdr:cNvSpPr txBox="1"/>
      </xdr:nvSpPr>
      <xdr:spPr>
        <a:xfrm>
          <a:off x="4686300" y="1707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95531</xdr:rowOff>
    </xdr:from>
    <xdr:to>
      <xdr:col>24</xdr:col>
      <xdr:colOff>152400</xdr:colOff>
      <xdr:row>99</xdr:row>
      <xdr:rowOff>95531</xdr:rowOff>
    </xdr:to>
    <xdr:cxnSp macro="">
      <xdr:nvCxnSpPr>
        <xdr:cNvPr id="235" name="直線コネクタ 234"/>
        <xdr:cNvCxnSpPr/>
      </xdr:nvCxnSpPr>
      <xdr:spPr>
        <a:xfrm>
          <a:off x="4546600" y="1706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151968</xdr:rowOff>
    </xdr:from>
    <xdr:ext cx="599010" cy="259045"/>
    <xdr:sp macro="" textlink="">
      <xdr:nvSpPr>
        <xdr:cNvPr id="236" name="扶助費最大値テキスト"/>
        <xdr:cNvSpPr txBox="1"/>
      </xdr:nvSpPr>
      <xdr:spPr>
        <a:xfrm>
          <a:off x="4686300" y="1523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33841</xdr:rowOff>
    </xdr:from>
    <xdr:to>
      <xdr:col>24</xdr:col>
      <xdr:colOff>152400</xdr:colOff>
      <xdr:row>90</xdr:row>
      <xdr:rowOff>33841</xdr:rowOff>
    </xdr:to>
    <xdr:cxnSp macro="">
      <xdr:nvCxnSpPr>
        <xdr:cNvPr id="237" name="直線コネクタ 236"/>
        <xdr:cNvCxnSpPr/>
      </xdr:nvCxnSpPr>
      <xdr:spPr>
        <a:xfrm>
          <a:off x="4546600" y="1546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63528</xdr:rowOff>
    </xdr:from>
    <xdr:to>
      <xdr:col>24</xdr:col>
      <xdr:colOff>63500</xdr:colOff>
      <xdr:row>95</xdr:row>
      <xdr:rowOff>21906</xdr:rowOff>
    </xdr:to>
    <xdr:cxnSp macro="">
      <xdr:nvCxnSpPr>
        <xdr:cNvPr id="238" name="直線コネクタ 237"/>
        <xdr:cNvCxnSpPr/>
      </xdr:nvCxnSpPr>
      <xdr:spPr>
        <a:xfrm flipV="1">
          <a:off x="3797300" y="16179828"/>
          <a:ext cx="838200" cy="12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165282</xdr:rowOff>
    </xdr:from>
    <xdr:ext cx="534377" cy="259045"/>
    <xdr:sp macro="" textlink="">
      <xdr:nvSpPr>
        <xdr:cNvPr id="239" name="扶助費平均値テキスト"/>
        <xdr:cNvSpPr txBox="1"/>
      </xdr:nvSpPr>
      <xdr:spPr>
        <a:xfrm>
          <a:off x="4686300" y="16453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15405</xdr:rowOff>
    </xdr:from>
    <xdr:to>
      <xdr:col>24</xdr:col>
      <xdr:colOff>114300</xdr:colOff>
      <xdr:row>96</xdr:row>
      <xdr:rowOff>117005</xdr:rowOff>
    </xdr:to>
    <xdr:sp macro="" textlink="">
      <xdr:nvSpPr>
        <xdr:cNvPr id="240" name="フローチャート: 判断 239"/>
        <xdr:cNvSpPr/>
      </xdr:nvSpPr>
      <xdr:spPr>
        <a:xfrm>
          <a:off x="4584700" y="1647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169663</xdr:rowOff>
    </xdr:from>
    <xdr:to>
      <xdr:col>19</xdr:col>
      <xdr:colOff>177800</xdr:colOff>
      <xdr:row>95</xdr:row>
      <xdr:rowOff>21906</xdr:rowOff>
    </xdr:to>
    <xdr:cxnSp macro="">
      <xdr:nvCxnSpPr>
        <xdr:cNvPr id="241" name="直線コネクタ 240"/>
        <xdr:cNvCxnSpPr/>
      </xdr:nvCxnSpPr>
      <xdr:spPr>
        <a:xfrm>
          <a:off x="2908300" y="16285963"/>
          <a:ext cx="889000" cy="2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105130</xdr:rowOff>
    </xdr:from>
    <xdr:to>
      <xdr:col>20</xdr:col>
      <xdr:colOff>38100</xdr:colOff>
      <xdr:row>97</xdr:row>
      <xdr:rowOff>35280</xdr:rowOff>
    </xdr:to>
    <xdr:sp macro="" textlink="">
      <xdr:nvSpPr>
        <xdr:cNvPr id="242" name="フローチャート: 判断 241"/>
        <xdr:cNvSpPr/>
      </xdr:nvSpPr>
      <xdr:spPr>
        <a:xfrm>
          <a:off x="3746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26407</xdr:rowOff>
    </xdr:from>
    <xdr:ext cx="534377" cy="259045"/>
    <xdr:sp macro="" textlink="">
      <xdr:nvSpPr>
        <xdr:cNvPr id="243" name="テキスト ボックス 242"/>
        <xdr:cNvSpPr txBox="1"/>
      </xdr:nvSpPr>
      <xdr:spPr>
        <a:xfrm>
          <a:off x="3530111" y="166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169663</xdr:rowOff>
    </xdr:from>
    <xdr:to>
      <xdr:col>15</xdr:col>
      <xdr:colOff>50800</xdr:colOff>
      <xdr:row>95</xdr:row>
      <xdr:rowOff>85212</xdr:rowOff>
    </xdr:to>
    <xdr:cxnSp macro="">
      <xdr:nvCxnSpPr>
        <xdr:cNvPr id="244" name="直線コネクタ 243"/>
        <xdr:cNvCxnSpPr/>
      </xdr:nvCxnSpPr>
      <xdr:spPr>
        <a:xfrm flipV="1">
          <a:off x="2019300" y="16285963"/>
          <a:ext cx="889000" cy="8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137984</xdr:rowOff>
    </xdr:from>
    <xdr:to>
      <xdr:col>15</xdr:col>
      <xdr:colOff>101600</xdr:colOff>
      <xdr:row>97</xdr:row>
      <xdr:rowOff>68134</xdr:rowOff>
    </xdr:to>
    <xdr:sp macro="" textlink="">
      <xdr:nvSpPr>
        <xdr:cNvPr id="245" name="フローチャート: 判断 244"/>
        <xdr:cNvSpPr/>
      </xdr:nvSpPr>
      <xdr:spPr>
        <a:xfrm>
          <a:off x="2857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59261</xdr:rowOff>
    </xdr:from>
    <xdr:ext cx="534377" cy="259045"/>
    <xdr:sp macro="" textlink="">
      <xdr:nvSpPr>
        <xdr:cNvPr id="246" name="テキスト ボックス 245"/>
        <xdr:cNvSpPr txBox="1"/>
      </xdr:nvSpPr>
      <xdr:spPr>
        <a:xfrm>
          <a:off x="2641111" y="166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85212</xdr:rowOff>
    </xdr:from>
    <xdr:to>
      <xdr:col>10</xdr:col>
      <xdr:colOff>114300</xdr:colOff>
      <xdr:row>96</xdr:row>
      <xdr:rowOff>109313</xdr:rowOff>
    </xdr:to>
    <xdr:cxnSp macro="">
      <xdr:nvCxnSpPr>
        <xdr:cNvPr id="247" name="直線コネクタ 246"/>
        <xdr:cNvCxnSpPr/>
      </xdr:nvCxnSpPr>
      <xdr:spPr>
        <a:xfrm flipV="1">
          <a:off x="1130300" y="16372962"/>
          <a:ext cx="889000" cy="19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119614</xdr:rowOff>
    </xdr:from>
    <xdr:to>
      <xdr:col>10</xdr:col>
      <xdr:colOff>165100</xdr:colOff>
      <xdr:row>97</xdr:row>
      <xdr:rowOff>49764</xdr:rowOff>
    </xdr:to>
    <xdr:sp macro="" textlink="">
      <xdr:nvSpPr>
        <xdr:cNvPr id="248" name="フローチャート: 判断 247"/>
        <xdr:cNvSpPr/>
      </xdr:nvSpPr>
      <xdr:spPr>
        <a:xfrm>
          <a:off x="1968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40891</xdr:rowOff>
    </xdr:from>
    <xdr:ext cx="534377" cy="259045"/>
    <xdr:sp macro="" textlink="">
      <xdr:nvSpPr>
        <xdr:cNvPr id="249" name="テキスト ボックス 248"/>
        <xdr:cNvSpPr txBox="1"/>
      </xdr:nvSpPr>
      <xdr:spPr>
        <a:xfrm>
          <a:off x="1752111" y="166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1755</xdr:rowOff>
    </xdr:from>
    <xdr:to>
      <xdr:col>6</xdr:col>
      <xdr:colOff>38100</xdr:colOff>
      <xdr:row>97</xdr:row>
      <xdr:rowOff>103355</xdr:rowOff>
    </xdr:to>
    <xdr:sp macro="" textlink="">
      <xdr:nvSpPr>
        <xdr:cNvPr id="250" name="フローチャート: 判断 249"/>
        <xdr:cNvSpPr/>
      </xdr:nvSpPr>
      <xdr:spPr>
        <a:xfrm>
          <a:off x="1079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94482</xdr:rowOff>
    </xdr:from>
    <xdr:ext cx="534377" cy="259045"/>
    <xdr:sp macro="" textlink="">
      <xdr:nvSpPr>
        <xdr:cNvPr id="251" name="テキスト ボックス 250"/>
        <xdr:cNvSpPr txBox="1"/>
      </xdr:nvSpPr>
      <xdr:spPr>
        <a:xfrm>
          <a:off x="863111" y="1672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12728</xdr:rowOff>
    </xdr:from>
    <xdr:to>
      <xdr:col>24</xdr:col>
      <xdr:colOff>114300</xdr:colOff>
      <xdr:row>94</xdr:row>
      <xdr:rowOff>114328</xdr:rowOff>
    </xdr:to>
    <xdr:sp macro="" textlink="">
      <xdr:nvSpPr>
        <xdr:cNvPr id="257" name="楕円 256"/>
        <xdr:cNvSpPr/>
      </xdr:nvSpPr>
      <xdr:spPr>
        <a:xfrm>
          <a:off x="4584700" y="161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35605</xdr:rowOff>
    </xdr:from>
    <xdr:ext cx="599010" cy="259045"/>
    <xdr:sp macro="" textlink="">
      <xdr:nvSpPr>
        <xdr:cNvPr id="258" name="扶助費該当値テキスト"/>
        <xdr:cNvSpPr txBox="1"/>
      </xdr:nvSpPr>
      <xdr:spPr>
        <a:xfrm>
          <a:off x="4686300" y="15980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142556</xdr:rowOff>
    </xdr:from>
    <xdr:to>
      <xdr:col>20</xdr:col>
      <xdr:colOff>38100</xdr:colOff>
      <xdr:row>95</xdr:row>
      <xdr:rowOff>72706</xdr:rowOff>
    </xdr:to>
    <xdr:sp macro="" textlink="">
      <xdr:nvSpPr>
        <xdr:cNvPr id="259" name="楕円 258"/>
        <xdr:cNvSpPr/>
      </xdr:nvSpPr>
      <xdr:spPr>
        <a:xfrm>
          <a:off x="3746500" y="1625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89233</xdr:rowOff>
    </xdr:from>
    <xdr:ext cx="599010" cy="259045"/>
    <xdr:sp macro="" textlink="">
      <xdr:nvSpPr>
        <xdr:cNvPr id="260" name="テキスト ボックス 259"/>
        <xdr:cNvSpPr txBox="1"/>
      </xdr:nvSpPr>
      <xdr:spPr>
        <a:xfrm>
          <a:off x="3497795" y="1603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118863</xdr:rowOff>
    </xdr:from>
    <xdr:to>
      <xdr:col>15</xdr:col>
      <xdr:colOff>101600</xdr:colOff>
      <xdr:row>95</xdr:row>
      <xdr:rowOff>49013</xdr:rowOff>
    </xdr:to>
    <xdr:sp macro="" textlink="">
      <xdr:nvSpPr>
        <xdr:cNvPr id="261" name="楕円 260"/>
        <xdr:cNvSpPr/>
      </xdr:nvSpPr>
      <xdr:spPr>
        <a:xfrm>
          <a:off x="2857500" y="1623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65540</xdr:rowOff>
    </xdr:from>
    <xdr:ext cx="599010" cy="259045"/>
    <xdr:sp macro="" textlink="">
      <xdr:nvSpPr>
        <xdr:cNvPr id="262" name="テキスト ボックス 261"/>
        <xdr:cNvSpPr txBox="1"/>
      </xdr:nvSpPr>
      <xdr:spPr>
        <a:xfrm>
          <a:off x="2608795" y="1601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34412</xdr:rowOff>
    </xdr:from>
    <xdr:to>
      <xdr:col>10</xdr:col>
      <xdr:colOff>165100</xdr:colOff>
      <xdr:row>95</xdr:row>
      <xdr:rowOff>136012</xdr:rowOff>
    </xdr:to>
    <xdr:sp macro="" textlink="">
      <xdr:nvSpPr>
        <xdr:cNvPr id="263" name="楕円 262"/>
        <xdr:cNvSpPr/>
      </xdr:nvSpPr>
      <xdr:spPr>
        <a:xfrm>
          <a:off x="1968500" y="1632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152539</xdr:rowOff>
    </xdr:from>
    <xdr:ext cx="599010" cy="259045"/>
    <xdr:sp macro="" textlink="">
      <xdr:nvSpPr>
        <xdr:cNvPr id="264" name="テキスト ボックス 263"/>
        <xdr:cNvSpPr txBox="1"/>
      </xdr:nvSpPr>
      <xdr:spPr>
        <a:xfrm>
          <a:off x="1719795" y="16097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58513</xdr:rowOff>
    </xdr:from>
    <xdr:to>
      <xdr:col>6</xdr:col>
      <xdr:colOff>38100</xdr:colOff>
      <xdr:row>96</xdr:row>
      <xdr:rowOff>160113</xdr:rowOff>
    </xdr:to>
    <xdr:sp macro="" textlink="">
      <xdr:nvSpPr>
        <xdr:cNvPr id="265" name="楕円 264"/>
        <xdr:cNvSpPr/>
      </xdr:nvSpPr>
      <xdr:spPr>
        <a:xfrm>
          <a:off x="1079500" y="1651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5190</xdr:rowOff>
    </xdr:from>
    <xdr:ext cx="534377" cy="259045"/>
    <xdr:sp macro="" textlink="">
      <xdr:nvSpPr>
        <xdr:cNvPr id="266" name="テキスト ボックス 265"/>
        <xdr:cNvSpPr txBox="1"/>
      </xdr:nvSpPr>
      <xdr:spPr>
        <a:xfrm>
          <a:off x="863111" y="1629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162878</xdr:rowOff>
    </xdr:from>
    <xdr:to>
      <xdr:col>54</xdr:col>
      <xdr:colOff>189865</xdr:colOff>
      <xdr:row>38</xdr:row>
      <xdr:rowOff>126682</xdr:rowOff>
    </xdr:to>
    <xdr:cxnSp macro="">
      <xdr:nvCxnSpPr>
        <xdr:cNvPr id="291" name="直線コネクタ 290"/>
        <xdr:cNvCxnSpPr/>
      </xdr:nvCxnSpPr>
      <xdr:spPr>
        <a:xfrm flipV="1">
          <a:off x="10475595" y="5134928"/>
          <a:ext cx="1270" cy="1506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130509</xdr:rowOff>
    </xdr:from>
    <xdr:ext cx="534377" cy="259045"/>
    <xdr:sp macro="" textlink="">
      <xdr:nvSpPr>
        <xdr:cNvPr id="292" name="補助費等最小値テキスト"/>
        <xdr:cNvSpPr txBox="1"/>
      </xdr:nvSpPr>
      <xdr:spPr>
        <a:xfrm>
          <a:off x="10528300" y="664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126682</xdr:rowOff>
    </xdr:from>
    <xdr:to>
      <xdr:col>55</xdr:col>
      <xdr:colOff>88900</xdr:colOff>
      <xdr:row>38</xdr:row>
      <xdr:rowOff>126682</xdr:rowOff>
    </xdr:to>
    <xdr:cxnSp macro="">
      <xdr:nvCxnSpPr>
        <xdr:cNvPr id="293" name="直線コネクタ 292"/>
        <xdr:cNvCxnSpPr/>
      </xdr:nvCxnSpPr>
      <xdr:spPr>
        <a:xfrm>
          <a:off x="10388600" y="6641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109555</xdr:rowOff>
    </xdr:from>
    <xdr:ext cx="599010" cy="259045"/>
    <xdr:sp macro="" textlink="">
      <xdr:nvSpPr>
        <xdr:cNvPr id="294" name="補助費等最大値テキスト"/>
        <xdr:cNvSpPr txBox="1"/>
      </xdr:nvSpPr>
      <xdr:spPr>
        <a:xfrm>
          <a:off x="10528300" y="491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162878</xdr:rowOff>
    </xdr:from>
    <xdr:to>
      <xdr:col>55</xdr:col>
      <xdr:colOff>88900</xdr:colOff>
      <xdr:row>29</xdr:row>
      <xdr:rowOff>162878</xdr:rowOff>
    </xdr:to>
    <xdr:cxnSp macro="">
      <xdr:nvCxnSpPr>
        <xdr:cNvPr id="295" name="直線コネクタ 294"/>
        <xdr:cNvCxnSpPr/>
      </xdr:nvCxnSpPr>
      <xdr:spPr>
        <a:xfrm>
          <a:off x="10388600" y="5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85801</xdr:rowOff>
    </xdr:from>
    <xdr:to>
      <xdr:col>55</xdr:col>
      <xdr:colOff>0</xdr:colOff>
      <xdr:row>35</xdr:row>
      <xdr:rowOff>162344</xdr:rowOff>
    </xdr:to>
    <xdr:cxnSp macro="">
      <xdr:nvCxnSpPr>
        <xdr:cNvPr id="296" name="直線コネクタ 295"/>
        <xdr:cNvCxnSpPr/>
      </xdr:nvCxnSpPr>
      <xdr:spPr>
        <a:xfrm>
          <a:off x="9639300" y="5915101"/>
          <a:ext cx="838200" cy="24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98417</xdr:rowOff>
    </xdr:from>
    <xdr:ext cx="534377" cy="259045"/>
    <xdr:sp macro="" textlink="">
      <xdr:nvSpPr>
        <xdr:cNvPr id="297" name="補助費等平均値テキスト"/>
        <xdr:cNvSpPr txBox="1"/>
      </xdr:nvSpPr>
      <xdr:spPr>
        <a:xfrm>
          <a:off x="10528300" y="6099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119990</xdr:rowOff>
    </xdr:from>
    <xdr:to>
      <xdr:col>55</xdr:col>
      <xdr:colOff>50800</xdr:colOff>
      <xdr:row>36</xdr:row>
      <xdr:rowOff>50140</xdr:rowOff>
    </xdr:to>
    <xdr:sp macro="" textlink="">
      <xdr:nvSpPr>
        <xdr:cNvPr id="298" name="フローチャート: 判断 297"/>
        <xdr:cNvSpPr/>
      </xdr:nvSpPr>
      <xdr:spPr>
        <a:xfrm>
          <a:off x="10426700" y="61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48247</xdr:rowOff>
    </xdr:from>
    <xdr:to>
      <xdr:col>50</xdr:col>
      <xdr:colOff>114300</xdr:colOff>
      <xdr:row>34</xdr:row>
      <xdr:rowOff>85801</xdr:rowOff>
    </xdr:to>
    <xdr:cxnSp macro="">
      <xdr:nvCxnSpPr>
        <xdr:cNvPr id="299" name="直線コネクタ 298"/>
        <xdr:cNvCxnSpPr/>
      </xdr:nvCxnSpPr>
      <xdr:spPr>
        <a:xfrm>
          <a:off x="8750300" y="5877547"/>
          <a:ext cx="88900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53022</xdr:rowOff>
    </xdr:from>
    <xdr:to>
      <xdr:col>50</xdr:col>
      <xdr:colOff>165100</xdr:colOff>
      <xdr:row>36</xdr:row>
      <xdr:rowOff>154622</xdr:rowOff>
    </xdr:to>
    <xdr:sp macro="" textlink="">
      <xdr:nvSpPr>
        <xdr:cNvPr id="300" name="フローチャート: 判断 299"/>
        <xdr:cNvSpPr/>
      </xdr:nvSpPr>
      <xdr:spPr>
        <a:xfrm>
          <a:off x="9588500" y="62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145749</xdr:rowOff>
    </xdr:from>
    <xdr:ext cx="534377" cy="259045"/>
    <xdr:sp macro="" textlink="">
      <xdr:nvSpPr>
        <xdr:cNvPr id="301" name="テキスト ボックス 300"/>
        <xdr:cNvSpPr txBox="1"/>
      </xdr:nvSpPr>
      <xdr:spPr>
        <a:xfrm>
          <a:off x="9372111" y="631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48247</xdr:rowOff>
    </xdr:from>
    <xdr:to>
      <xdr:col>45</xdr:col>
      <xdr:colOff>177800</xdr:colOff>
      <xdr:row>35</xdr:row>
      <xdr:rowOff>61938</xdr:rowOff>
    </xdr:to>
    <xdr:cxnSp macro="">
      <xdr:nvCxnSpPr>
        <xdr:cNvPr id="302" name="直線コネクタ 301"/>
        <xdr:cNvCxnSpPr/>
      </xdr:nvCxnSpPr>
      <xdr:spPr>
        <a:xfrm flipV="1">
          <a:off x="7861300" y="5877547"/>
          <a:ext cx="889000" cy="18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61290</xdr:rowOff>
    </xdr:from>
    <xdr:to>
      <xdr:col>46</xdr:col>
      <xdr:colOff>38100</xdr:colOff>
      <xdr:row>36</xdr:row>
      <xdr:rowOff>162890</xdr:rowOff>
    </xdr:to>
    <xdr:sp macro="" textlink="">
      <xdr:nvSpPr>
        <xdr:cNvPr id="303" name="フローチャート: 判断 302"/>
        <xdr:cNvSpPr/>
      </xdr:nvSpPr>
      <xdr:spPr>
        <a:xfrm>
          <a:off x="8699500" y="62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154017</xdr:rowOff>
    </xdr:from>
    <xdr:ext cx="534377" cy="259045"/>
    <xdr:sp macro="" textlink="">
      <xdr:nvSpPr>
        <xdr:cNvPr id="304" name="テキスト ボックス 303"/>
        <xdr:cNvSpPr txBox="1"/>
      </xdr:nvSpPr>
      <xdr:spPr>
        <a:xfrm>
          <a:off x="8483111" y="63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61938</xdr:rowOff>
    </xdr:from>
    <xdr:to>
      <xdr:col>41</xdr:col>
      <xdr:colOff>50800</xdr:colOff>
      <xdr:row>36</xdr:row>
      <xdr:rowOff>165849</xdr:rowOff>
    </xdr:to>
    <xdr:cxnSp macro="">
      <xdr:nvCxnSpPr>
        <xdr:cNvPr id="305" name="直線コネクタ 304"/>
        <xdr:cNvCxnSpPr/>
      </xdr:nvCxnSpPr>
      <xdr:spPr>
        <a:xfrm flipV="1">
          <a:off x="6972300" y="6062688"/>
          <a:ext cx="889000" cy="27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73190</xdr:rowOff>
    </xdr:from>
    <xdr:to>
      <xdr:col>41</xdr:col>
      <xdr:colOff>101600</xdr:colOff>
      <xdr:row>37</xdr:row>
      <xdr:rowOff>3340</xdr:rowOff>
    </xdr:to>
    <xdr:sp macro="" textlink="">
      <xdr:nvSpPr>
        <xdr:cNvPr id="306" name="フローチャート: 判断 305"/>
        <xdr:cNvSpPr/>
      </xdr:nvSpPr>
      <xdr:spPr>
        <a:xfrm>
          <a:off x="7810500" y="62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165917</xdr:rowOff>
    </xdr:from>
    <xdr:ext cx="534377" cy="259045"/>
    <xdr:sp macro="" textlink="">
      <xdr:nvSpPr>
        <xdr:cNvPr id="307" name="テキスト ボックス 306"/>
        <xdr:cNvSpPr txBox="1"/>
      </xdr:nvSpPr>
      <xdr:spPr>
        <a:xfrm>
          <a:off x="7594111" y="63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45923</xdr:rowOff>
    </xdr:from>
    <xdr:to>
      <xdr:col>36</xdr:col>
      <xdr:colOff>165100</xdr:colOff>
      <xdr:row>36</xdr:row>
      <xdr:rowOff>147523</xdr:rowOff>
    </xdr:to>
    <xdr:sp macro="" textlink="">
      <xdr:nvSpPr>
        <xdr:cNvPr id="308" name="フローチャート: 判断 307"/>
        <xdr:cNvSpPr/>
      </xdr:nvSpPr>
      <xdr:spPr>
        <a:xfrm>
          <a:off x="6921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164050</xdr:rowOff>
    </xdr:from>
    <xdr:ext cx="534377" cy="259045"/>
    <xdr:sp macro="" textlink="">
      <xdr:nvSpPr>
        <xdr:cNvPr id="309" name="テキスト ボックス 308"/>
        <xdr:cNvSpPr txBox="1"/>
      </xdr:nvSpPr>
      <xdr:spPr>
        <a:xfrm>
          <a:off x="6705111" y="599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111544</xdr:rowOff>
    </xdr:from>
    <xdr:to>
      <xdr:col>55</xdr:col>
      <xdr:colOff>50800</xdr:colOff>
      <xdr:row>36</xdr:row>
      <xdr:rowOff>41694</xdr:rowOff>
    </xdr:to>
    <xdr:sp macro="" textlink="">
      <xdr:nvSpPr>
        <xdr:cNvPr id="315" name="楕円 314"/>
        <xdr:cNvSpPr/>
      </xdr:nvSpPr>
      <xdr:spPr>
        <a:xfrm>
          <a:off x="10426700" y="611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134421</xdr:rowOff>
    </xdr:from>
    <xdr:ext cx="534377" cy="259045"/>
    <xdr:sp macro="" textlink="">
      <xdr:nvSpPr>
        <xdr:cNvPr id="316" name="補助費等該当値テキスト"/>
        <xdr:cNvSpPr txBox="1"/>
      </xdr:nvSpPr>
      <xdr:spPr>
        <a:xfrm>
          <a:off x="10528300" y="596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35001</xdr:rowOff>
    </xdr:from>
    <xdr:to>
      <xdr:col>50</xdr:col>
      <xdr:colOff>165100</xdr:colOff>
      <xdr:row>34</xdr:row>
      <xdr:rowOff>136601</xdr:rowOff>
    </xdr:to>
    <xdr:sp macro="" textlink="">
      <xdr:nvSpPr>
        <xdr:cNvPr id="317" name="楕円 316"/>
        <xdr:cNvSpPr/>
      </xdr:nvSpPr>
      <xdr:spPr>
        <a:xfrm>
          <a:off x="9588500" y="586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153128</xdr:rowOff>
    </xdr:from>
    <xdr:ext cx="534377" cy="259045"/>
    <xdr:sp macro="" textlink="">
      <xdr:nvSpPr>
        <xdr:cNvPr id="318" name="テキスト ボックス 317"/>
        <xdr:cNvSpPr txBox="1"/>
      </xdr:nvSpPr>
      <xdr:spPr>
        <a:xfrm>
          <a:off x="9372111" y="563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168897</xdr:rowOff>
    </xdr:from>
    <xdr:to>
      <xdr:col>46</xdr:col>
      <xdr:colOff>38100</xdr:colOff>
      <xdr:row>34</xdr:row>
      <xdr:rowOff>99047</xdr:rowOff>
    </xdr:to>
    <xdr:sp macro="" textlink="">
      <xdr:nvSpPr>
        <xdr:cNvPr id="319" name="楕円 318"/>
        <xdr:cNvSpPr/>
      </xdr:nvSpPr>
      <xdr:spPr>
        <a:xfrm>
          <a:off x="8699500" y="582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115574</xdr:rowOff>
    </xdr:from>
    <xdr:ext cx="534377" cy="259045"/>
    <xdr:sp macro="" textlink="">
      <xdr:nvSpPr>
        <xdr:cNvPr id="320" name="テキスト ボックス 319"/>
        <xdr:cNvSpPr txBox="1"/>
      </xdr:nvSpPr>
      <xdr:spPr>
        <a:xfrm>
          <a:off x="8483111" y="560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11138</xdr:rowOff>
    </xdr:from>
    <xdr:to>
      <xdr:col>41</xdr:col>
      <xdr:colOff>101600</xdr:colOff>
      <xdr:row>35</xdr:row>
      <xdr:rowOff>112738</xdr:rowOff>
    </xdr:to>
    <xdr:sp macro="" textlink="">
      <xdr:nvSpPr>
        <xdr:cNvPr id="321" name="楕円 320"/>
        <xdr:cNvSpPr/>
      </xdr:nvSpPr>
      <xdr:spPr>
        <a:xfrm>
          <a:off x="7810500" y="601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129265</xdr:rowOff>
    </xdr:from>
    <xdr:ext cx="534377" cy="259045"/>
    <xdr:sp macro="" textlink="">
      <xdr:nvSpPr>
        <xdr:cNvPr id="322" name="テキスト ボックス 321"/>
        <xdr:cNvSpPr txBox="1"/>
      </xdr:nvSpPr>
      <xdr:spPr>
        <a:xfrm>
          <a:off x="7594111" y="578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115049</xdr:rowOff>
    </xdr:from>
    <xdr:to>
      <xdr:col>36</xdr:col>
      <xdr:colOff>165100</xdr:colOff>
      <xdr:row>37</xdr:row>
      <xdr:rowOff>45199</xdr:rowOff>
    </xdr:to>
    <xdr:sp macro="" textlink="">
      <xdr:nvSpPr>
        <xdr:cNvPr id="323" name="楕円 322"/>
        <xdr:cNvSpPr/>
      </xdr:nvSpPr>
      <xdr:spPr>
        <a:xfrm>
          <a:off x="6921500" y="628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36326</xdr:rowOff>
    </xdr:from>
    <xdr:ext cx="534377" cy="259045"/>
    <xdr:sp macro="" textlink="">
      <xdr:nvSpPr>
        <xdr:cNvPr id="324" name="テキスト ボックス 323"/>
        <xdr:cNvSpPr txBox="1"/>
      </xdr:nvSpPr>
      <xdr:spPr>
        <a:xfrm>
          <a:off x="6705111" y="637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133434</xdr:rowOff>
    </xdr:from>
    <xdr:to>
      <xdr:col>54</xdr:col>
      <xdr:colOff>189865</xdr:colOff>
      <xdr:row>59</xdr:row>
      <xdr:rowOff>25712</xdr:rowOff>
    </xdr:to>
    <xdr:cxnSp macro="">
      <xdr:nvCxnSpPr>
        <xdr:cNvPr id="348" name="直線コネクタ 347"/>
        <xdr:cNvCxnSpPr/>
      </xdr:nvCxnSpPr>
      <xdr:spPr>
        <a:xfrm flipV="1">
          <a:off x="10475595" y="8705934"/>
          <a:ext cx="1270" cy="1435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29539</xdr:rowOff>
    </xdr:from>
    <xdr:ext cx="534377" cy="259045"/>
    <xdr:sp macro="" textlink="">
      <xdr:nvSpPr>
        <xdr:cNvPr id="349" name="普通建設事業費最小値テキスト"/>
        <xdr:cNvSpPr txBox="1"/>
      </xdr:nvSpPr>
      <xdr:spPr>
        <a:xfrm>
          <a:off x="10528300" y="101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25712</xdr:rowOff>
    </xdr:from>
    <xdr:to>
      <xdr:col>55</xdr:col>
      <xdr:colOff>88900</xdr:colOff>
      <xdr:row>59</xdr:row>
      <xdr:rowOff>25712</xdr:rowOff>
    </xdr:to>
    <xdr:cxnSp macro="">
      <xdr:nvCxnSpPr>
        <xdr:cNvPr id="350" name="直線コネクタ 349"/>
        <xdr:cNvCxnSpPr/>
      </xdr:nvCxnSpPr>
      <xdr:spPr>
        <a:xfrm>
          <a:off x="10388600" y="101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80111</xdr:rowOff>
    </xdr:from>
    <xdr:ext cx="690189" cy="259045"/>
    <xdr:sp macro="" textlink="">
      <xdr:nvSpPr>
        <xdr:cNvPr id="351" name="普通建設事業費最大値テキスト"/>
        <xdr:cNvSpPr txBox="1"/>
      </xdr:nvSpPr>
      <xdr:spPr>
        <a:xfrm>
          <a:off x="10528300" y="84811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133434</xdr:rowOff>
    </xdr:from>
    <xdr:to>
      <xdr:col>55</xdr:col>
      <xdr:colOff>88900</xdr:colOff>
      <xdr:row>50</xdr:row>
      <xdr:rowOff>133434</xdr:rowOff>
    </xdr:to>
    <xdr:cxnSp macro="">
      <xdr:nvCxnSpPr>
        <xdr:cNvPr id="352" name="直線コネクタ 351"/>
        <xdr:cNvCxnSpPr/>
      </xdr:nvCxnSpPr>
      <xdr:spPr>
        <a:xfrm>
          <a:off x="10388600" y="870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82445</xdr:rowOff>
    </xdr:from>
    <xdr:to>
      <xdr:col>55</xdr:col>
      <xdr:colOff>0</xdr:colOff>
      <xdr:row>58</xdr:row>
      <xdr:rowOff>132490</xdr:rowOff>
    </xdr:to>
    <xdr:cxnSp macro="">
      <xdr:nvCxnSpPr>
        <xdr:cNvPr id="353" name="直線コネクタ 352"/>
        <xdr:cNvCxnSpPr/>
      </xdr:nvCxnSpPr>
      <xdr:spPr>
        <a:xfrm flipV="1">
          <a:off x="9639300" y="10026545"/>
          <a:ext cx="838200" cy="5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42195</xdr:rowOff>
    </xdr:from>
    <xdr:ext cx="599010" cy="259045"/>
    <xdr:sp macro="" textlink="">
      <xdr:nvSpPr>
        <xdr:cNvPr id="354" name="普通建設事業費平均値テキスト"/>
        <xdr:cNvSpPr txBox="1"/>
      </xdr:nvSpPr>
      <xdr:spPr>
        <a:xfrm>
          <a:off x="10528300" y="9986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63768</xdr:rowOff>
    </xdr:from>
    <xdr:to>
      <xdr:col>55</xdr:col>
      <xdr:colOff>50800</xdr:colOff>
      <xdr:row>58</xdr:row>
      <xdr:rowOff>165368</xdr:rowOff>
    </xdr:to>
    <xdr:sp macro="" textlink="">
      <xdr:nvSpPr>
        <xdr:cNvPr id="355" name="フローチャート: 判断 354"/>
        <xdr:cNvSpPr/>
      </xdr:nvSpPr>
      <xdr:spPr>
        <a:xfrm>
          <a:off x="104267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132490</xdr:rowOff>
    </xdr:from>
    <xdr:to>
      <xdr:col>50</xdr:col>
      <xdr:colOff>114300</xdr:colOff>
      <xdr:row>58</xdr:row>
      <xdr:rowOff>141214</xdr:rowOff>
    </xdr:to>
    <xdr:cxnSp macro="">
      <xdr:nvCxnSpPr>
        <xdr:cNvPr id="356" name="直線コネクタ 355"/>
        <xdr:cNvCxnSpPr/>
      </xdr:nvCxnSpPr>
      <xdr:spPr>
        <a:xfrm flipV="1">
          <a:off x="8750300" y="10076590"/>
          <a:ext cx="889000" cy="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101264</xdr:rowOff>
    </xdr:from>
    <xdr:to>
      <xdr:col>50</xdr:col>
      <xdr:colOff>165100</xdr:colOff>
      <xdr:row>59</xdr:row>
      <xdr:rowOff>31414</xdr:rowOff>
    </xdr:to>
    <xdr:sp macro="" textlink="">
      <xdr:nvSpPr>
        <xdr:cNvPr id="357" name="フローチャート: 判断 356"/>
        <xdr:cNvSpPr/>
      </xdr:nvSpPr>
      <xdr:spPr>
        <a:xfrm>
          <a:off x="9588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22541</xdr:rowOff>
    </xdr:from>
    <xdr:ext cx="534377" cy="259045"/>
    <xdr:sp macro="" textlink="">
      <xdr:nvSpPr>
        <xdr:cNvPr id="358" name="テキスト ボックス 357"/>
        <xdr:cNvSpPr txBox="1"/>
      </xdr:nvSpPr>
      <xdr:spPr>
        <a:xfrm>
          <a:off x="9372111" y="1013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141214</xdr:rowOff>
    </xdr:from>
    <xdr:to>
      <xdr:col>45</xdr:col>
      <xdr:colOff>177800</xdr:colOff>
      <xdr:row>58</xdr:row>
      <xdr:rowOff>144929</xdr:rowOff>
    </xdr:to>
    <xdr:cxnSp macro="">
      <xdr:nvCxnSpPr>
        <xdr:cNvPr id="359" name="直線コネクタ 358"/>
        <xdr:cNvCxnSpPr/>
      </xdr:nvCxnSpPr>
      <xdr:spPr>
        <a:xfrm flipV="1">
          <a:off x="7861300" y="10085314"/>
          <a:ext cx="889000" cy="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100298</xdr:rowOff>
    </xdr:from>
    <xdr:to>
      <xdr:col>46</xdr:col>
      <xdr:colOff>38100</xdr:colOff>
      <xdr:row>59</xdr:row>
      <xdr:rowOff>30448</xdr:rowOff>
    </xdr:to>
    <xdr:sp macro="" textlink="">
      <xdr:nvSpPr>
        <xdr:cNvPr id="360" name="フローチャート: 判断 359"/>
        <xdr:cNvSpPr/>
      </xdr:nvSpPr>
      <xdr:spPr>
        <a:xfrm>
          <a:off x="8699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21575</xdr:rowOff>
    </xdr:from>
    <xdr:ext cx="534377" cy="259045"/>
    <xdr:sp macro="" textlink="">
      <xdr:nvSpPr>
        <xdr:cNvPr id="361" name="テキスト ボックス 360"/>
        <xdr:cNvSpPr txBox="1"/>
      </xdr:nvSpPr>
      <xdr:spPr>
        <a:xfrm>
          <a:off x="8483111" y="101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77669</xdr:rowOff>
    </xdr:from>
    <xdr:to>
      <xdr:col>41</xdr:col>
      <xdr:colOff>50800</xdr:colOff>
      <xdr:row>58</xdr:row>
      <xdr:rowOff>144929</xdr:rowOff>
    </xdr:to>
    <xdr:cxnSp macro="">
      <xdr:nvCxnSpPr>
        <xdr:cNvPr id="362" name="直線コネクタ 361"/>
        <xdr:cNvCxnSpPr/>
      </xdr:nvCxnSpPr>
      <xdr:spPr>
        <a:xfrm>
          <a:off x="6972300" y="10021769"/>
          <a:ext cx="889000" cy="6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105006</xdr:rowOff>
    </xdr:from>
    <xdr:to>
      <xdr:col>41</xdr:col>
      <xdr:colOff>101600</xdr:colOff>
      <xdr:row>59</xdr:row>
      <xdr:rowOff>35156</xdr:rowOff>
    </xdr:to>
    <xdr:sp macro="" textlink="">
      <xdr:nvSpPr>
        <xdr:cNvPr id="363" name="フローチャート: 判断 362"/>
        <xdr:cNvSpPr/>
      </xdr:nvSpPr>
      <xdr:spPr>
        <a:xfrm>
          <a:off x="7810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26283</xdr:rowOff>
    </xdr:from>
    <xdr:ext cx="534377" cy="259045"/>
    <xdr:sp macro="" textlink="">
      <xdr:nvSpPr>
        <xdr:cNvPr id="364" name="テキスト ボックス 363"/>
        <xdr:cNvSpPr txBox="1"/>
      </xdr:nvSpPr>
      <xdr:spPr>
        <a:xfrm>
          <a:off x="7594111" y="1014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98064</xdr:rowOff>
    </xdr:from>
    <xdr:to>
      <xdr:col>36</xdr:col>
      <xdr:colOff>165100</xdr:colOff>
      <xdr:row>59</xdr:row>
      <xdr:rowOff>28214</xdr:rowOff>
    </xdr:to>
    <xdr:sp macro="" textlink="">
      <xdr:nvSpPr>
        <xdr:cNvPr id="365" name="フローチャート: 判断 364"/>
        <xdr:cNvSpPr/>
      </xdr:nvSpPr>
      <xdr:spPr>
        <a:xfrm>
          <a:off x="6921500" y="1004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19341</xdr:rowOff>
    </xdr:from>
    <xdr:ext cx="534377" cy="259045"/>
    <xdr:sp macro="" textlink="">
      <xdr:nvSpPr>
        <xdr:cNvPr id="366" name="テキスト ボックス 365"/>
        <xdr:cNvSpPr txBox="1"/>
      </xdr:nvSpPr>
      <xdr:spPr>
        <a:xfrm>
          <a:off x="6705111" y="1013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31645</xdr:rowOff>
    </xdr:from>
    <xdr:to>
      <xdr:col>55</xdr:col>
      <xdr:colOff>50800</xdr:colOff>
      <xdr:row>58</xdr:row>
      <xdr:rowOff>133245</xdr:rowOff>
    </xdr:to>
    <xdr:sp macro="" textlink="">
      <xdr:nvSpPr>
        <xdr:cNvPr id="372" name="楕円 371"/>
        <xdr:cNvSpPr/>
      </xdr:nvSpPr>
      <xdr:spPr>
        <a:xfrm>
          <a:off x="10426700" y="997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162472</xdr:rowOff>
    </xdr:from>
    <xdr:ext cx="599010" cy="259045"/>
    <xdr:sp macro="" textlink="">
      <xdr:nvSpPr>
        <xdr:cNvPr id="373" name="普通建設事業費該当値テキスト"/>
        <xdr:cNvSpPr txBox="1"/>
      </xdr:nvSpPr>
      <xdr:spPr>
        <a:xfrm>
          <a:off x="10528300" y="976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81690</xdr:rowOff>
    </xdr:from>
    <xdr:to>
      <xdr:col>50</xdr:col>
      <xdr:colOff>165100</xdr:colOff>
      <xdr:row>59</xdr:row>
      <xdr:rowOff>11840</xdr:rowOff>
    </xdr:to>
    <xdr:sp macro="" textlink="">
      <xdr:nvSpPr>
        <xdr:cNvPr id="374" name="楕円 373"/>
        <xdr:cNvSpPr/>
      </xdr:nvSpPr>
      <xdr:spPr>
        <a:xfrm>
          <a:off x="9588500" y="1002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28367</xdr:rowOff>
    </xdr:from>
    <xdr:ext cx="599010" cy="259045"/>
    <xdr:sp macro="" textlink="">
      <xdr:nvSpPr>
        <xdr:cNvPr id="375" name="テキスト ボックス 374"/>
        <xdr:cNvSpPr txBox="1"/>
      </xdr:nvSpPr>
      <xdr:spPr>
        <a:xfrm>
          <a:off x="9339795" y="9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90414</xdr:rowOff>
    </xdr:from>
    <xdr:to>
      <xdr:col>46</xdr:col>
      <xdr:colOff>38100</xdr:colOff>
      <xdr:row>59</xdr:row>
      <xdr:rowOff>20564</xdr:rowOff>
    </xdr:to>
    <xdr:sp macro="" textlink="">
      <xdr:nvSpPr>
        <xdr:cNvPr id="376" name="楕円 375"/>
        <xdr:cNvSpPr/>
      </xdr:nvSpPr>
      <xdr:spPr>
        <a:xfrm>
          <a:off x="8699500" y="1003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37091</xdr:rowOff>
    </xdr:from>
    <xdr:ext cx="534377" cy="259045"/>
    <xdr:sp macro="" textlink="">
      <xdr:nvSpPr>
        <xdr:cNvPr id="377" name="テキスト ボックス 376"/>
        <xdr:cNvSpPr txBox="1"/>
      </xdr:nvSpPr>
      <xdr:spPr>
        <a:xfrm>
          <a:off x="8483111" y="980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94129</xdr:rowOff>
    </xdr:from>
    <xdr:to>
      <xdr:col>41</xdr:col>
      <xdr:colOff>101600</xdr:colOff>
      <xdr:row>59</xdr:row>
      <xdr:rowOff>24279</xdr:rowOff>
    </xdr:to>
    <xdr:sp macro="" textlink="">
      <xdr:nvSpPr>
        <xdr:cNvPr id="378" name="楕円 377"/>
        <xdr:cNvSpPr/>
      </xdr:nvSpPr>
      <xdr:spPr>
        <a:xfrm>
          <a:off x="7810500" y="1003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40806</xdr:rowOff>
    </xdr:from>
    <xdr:ext cx="534377" cy="259045"/>
    <xdr:sp macro="" textlink="">
      <xdr:nvSpPr>
        <xdr:cNvPr id="379" name="テキスト ボックス 378"/>
        <xdr:cNvSpPr txBox="1"/>
      </xdr:nvSpPr>
      <xdr:spPr>
        <a:xfrm>
          <a:off x="7594111" y="981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26869</xdr:rowOff>
    </xdr:from>
    <xdr:to>
      <xdr:col>36</xdr:col>
      <xdr:colOff>165100</xdr:colOff>
      <xdr:row>58</xdr:row>
      <xdr:rowOff>128469</xdr:rowOff>
    </xdr:to>
    <xdr:sp macro="" textlink="">
      <xdr:nvSpPr>
        <xdr:cNvPr id="380" name="楕円 379"/>
        <xdr:cNvSpPr/>
      </xdr:nvSpPr>
      <xdr:spPr>
        <a:xfrm>
          <a:off x="6921500" y="997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144996</xdr:rowOff>
    </xdr:from>
    <xdr:ext cx="599010" cy="259045"/>
    <xdr:sp macro="" textlink="">
      <xdr:nvSpPr>
        <xdr:cNvPr id="381" name="テキスト ボックス 380"/>
        <xdr:cNvSpPr txBox="1"/>
      </xdr:nvSpPr>
      <xdr:spPr>
        <a:xfrm>
          <a:off x="6672795" y="9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7" name="テキスト ボックス 396"/>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9" name="テキスト ボックス 398"/>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123322</xdr:rowOff>
    </xdr:from>
    <xdr:to>
      <xdr:col>54</xdr:col>
      <xdr:colOff>189865</xdr:colOff>
      <xdr:row>79</xdr:row>
      <xdr:rowOff>43808</xdr:rowOff>
    </xdr:to>
    <xdr:cxnSp macro="">
      <xdr:nvCxnSpPr>
        <xdr:cNvPr id="405" name="直線コネクタ 404"/>
        <xdr:cNvCxnSpPr/>
      </xdr:nvCxnSpPr>
      <xdr:spPr>
        <a:xfrm flipV="1">
          <a:off x="10475595" y="12296272"/>
          <a:ext cx="1270" cy="129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51798</xdr:rowOff>
    </xdr:from>
    <xdr:ext cx="378565" cy="259045"/>
    <xdr:sp macro="" textlink="">
      <xdr:nvSpPr>
        <xdr:cNvPr id="406" name="普通建設事業費 （ うち新規整備　）最小値テキスト"/>
        <xdr:cNvSpPr txBox="1"/>
      </xdr:nvSpPr>
      <xdr:spPr>
        <a:xfrm>
          <a:off x="10528300" y="13596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43808</xdr:rowOff>
    </xdr:from>
    <xdr:to>
      <xdr:col>55</xdr:col>
      <xdr:colOff>88900</xdr:colOff>
      <xdr:row>79</xdr:row>
      <xdr:rowOff>43808</xdr:rowOff>
    </xdr:to>
    <xdr:cxnSp macro="">
      <xdr:nvCxnSpPr>
        <xdr:cNvPr id="407" name="直線コネクタ 406"/>
        <xdr:cNvCxnSpPr/>
      </xdr:nvCxnSpPr>
      <xdr:spPr>
        <a:xfrm>
          <a:off x="10388600" y="1358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69999</xdr:rowOff>
    </xdr:from>
    <xdr:ext cx="690189" cy="259045"/>
    <xdr:sp macro="" textlink="">
      <xdr:nvSpPr>
        <xdr:cNvPr id="408" name="普通建設事業費 （ うち新規整備　）最大値テキスト"/>
        <xdr:cNvSpPr txBox="1"/>
      </xdr:nvSpPr>
      <xdr:spPr>
        <a:xfrm>
          <a:off x="10528300" y="120714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123322</xdr:rowOff>
    </xdr:from>
    <xdr:to>
      <xdr:col>55</xdr:col>
      <xdr:colOff>88900</xdr:colOff>
      <xdr:row>71</xdr:row>
      <xdr:rowOff>123322</xdr:rowOff>
    </xdr:to>
    <xdr:cxnSp macro="">
      <xdr:nvCxnSpPr>
        <xdr:cNvPr id="409" name="直線コネクタ 408"/>
        <xdr:cNvCxnSpPr/>
      </xdr:nvCxnSpPr>
      <xdr:spPr>
        <a:xfrm>
          <a:off x="10388600" y="1229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148082</xdr:rowOff>
    </xdr:from>
    <xdr:to>
      <xdr:col>55</xdr:col>
      <xdr:colOff>0</xdr:colOff>
      <xdr:row>79</xdr:row>
      <xdr:rowOff>26916</xdr:rowOff>
    </xdr:to>
    <xdr:cxnSp macro="">
      <xdr:nvCxnSpPr>
        <xdr:cNvPr id="410" name="直線コネクタ 409"/>
        <xdr:cNvCxnSpPr/>
      </xdr:nvCxnSpPr>
      <xdr:spPr>
        <a:xfrm flipV="1">
          <a:off x="9639300" y="13521182"/>
          <a:ext cx="838200" cy="5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96248</xdr:rowOff>
    </xdr:from>
    <xdr:ext cx="534377" cy="259045"/>
    <xdr:sp macro="" textlink="">
      <xdr:nvSpPr>
        <xdr:cNvPr id="411" name="普通建設事業費 （ うち新規整備　）平均値テキスト"/>
        <xdr:cNvSpPr txBox="1"/>
      </xdr:nvSpPr>
      <xdr:spPr>
        <a:xfrm>
          <a:off x="10528300" y="13469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117821</xdr:rowOff>
    </xdr:from>
    <xdr:to>
      <xdr:col>55</xdr:col>
      <xdr:colOff>50800</xdr:colOff>
      <xdr:row>79</xdr:row>
      <xdr:rowOff>47971</xdr:rowOff>
    </xdr:to>
    <xdr:sp macro="" textlink="">
      <xdr:nvSpPr>
        <xdr:cNvPr id="412" name="フローチャート: 判断 411"/>
        <xdr:cNvSpPr/>
      </xdr:nvSpPr>
      <xdr:spPr>
        <a:xfrm>
          <a:off x="10426700" y="1349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22436</xdr:rowOff>
    </xdr:from>
    <xdr:to>
      <xdr:col>50</xdr:col>
      <xdr:colOff>114300</xdr:colOff>
      <xdr:row>79</xdr:row>
      <xdr:rowOff>26916</xdr:rowOff>
    </xdr:to>
    <xdr:cxnSp macro="">
      <xdr:nvCxnSpPr>
        <xdr:cNvPr id="413" name="直線コネクタ 412"/>
        <xdr:cNvCxnSpPr/>
      </xdr:nvCxnSpPr>
      <xdr:spPr>
        <a:xfrm>
          <a:off x="8750300" y="13566986"/>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150369</xdr:rowOff>
    </xdr:from>
    <xdr:to>
      <xdr:col>50</xdr:col>
      <xdr:colOff>165100</xdr:colOff>
      <xdr:row>79</xdr:row>
      <xdr:rowOff>80519</xdr:rowOff>
    </xdr:to>
    <xdr:sp macro="" textlink="">
      <xdr:nvSpPr>
        <xdr:cNvPr id="414" name="フローチャート: 判断 413"/>
        <xdr:cNvSpPr/>
      </xdr:nvSpPr>
      <xdr:spPr>
        <a:xfrm>
          <a:off x="9588500" y="135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71646</xdr:rowOff>
    </xdr:from>
    <xdr:ext cx="534377" cy="259045"/>
    <xdr:sp macro="" textlink="">
      <xdr:nvSpPr>
        <xdr:cNvPr id="415" name="テキスト ボックス 414"/>
        <xdr:cNvSpPr txBox="1"/>
      </xdr:nvSpPr>
      <xdr:spPr>
        <a:xfrm>
          <a:off x="9372111" y="136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22436</xdr:rowOff>
    </xdr:from>
    <xdr:to>
      <xdr:col>45</xdr:col>
      <xdr:colOff>177800</xdr:colOff>
      <xdr:row>79</xdr:row>
      <xdr:rowOff>27025</xdr:rowOff>
    </xdr:to>
    <xdr:cxnSp macro="">
      <xdr:nvCxnSpPr>
        <xdr:cNvPr id="416" name="直線コネクタ 415"/>
        <xdr:cNvCxnSpPr/>
      </xdr:nvCxnSpPr>
      <xdr:spPr>
        <a:xfrm flipV="1">
          <a:off x="7861300" y="13566986"/>
          <a:ext cx="889000" cy="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148701</xdr:rowOff>
    </xdr:from>
    <xdr:to>
      <xdr:col>46</xdr:col>
      <xdr:colOff>38100</xdr:colOff>
      <xdr:row>79</xdr:row>
      <xdr:rowOff>78851</xdr:rowOff>
    </xdr:to>
    <xdr:sp macro="" textlink="">
      <xdr:nvSpPr>
        <xdr:cNvPr id="417" name="フローチャート: 判断 416"/>
        <xdr:cNvSpPr/>
      </xdr:nvSpPr>
      <xdr:spPr>
        <a:xfrm>
          <a:off x="8699500" y="1352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69978</xdr:rowOff>
    </xdr:from>
    <xdr:ext cx="534377" cy="259045"/>
    <xdr:sp macro="" textlink="">
      <xdr:nvSpPr>
        <xdr:cNvPr id="418" name="テキスト ボックス 417"/>
        <xdr:cNvSpPr txBox="1"/>
      </xdr:nvSpPr>
      <xdr:spPr>
        <a:xfrm>
          <a:off x="8483111" y="1361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118554</xdr:rowOff>
    </xdr:from>
    <xdr:to>
      <xdr:col>41</xdr:col>
      <xdr:colOff>50800</xdr:colOff>
      <xdr:row>79</xdr:row>
      <xdr:rowOff>27025</xdr:rowOff>
    </xdr:to>
    <xdr:cxnSp macro="">
      <xdr:nvCxnSpPr>
        <xdr:cNvPr id="419" name="直線コネクタ 418"/>
        <xdr:cNvCxnSpPr/>
      </xdr:nvCxnSpPr>
      <xdr:spPr>
        <a:xfrm>
          <a:off x="6972300" y="13491654"/>
          <a:ext cx="889000" cy="7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142728</xdr:rowOff>
    </xdr:from>
    <xdr:to>
      <xdr:col>41</xdr:col>
      <xdr:colOff>101600</xdr:colOff>
      <xdr:row>79</xdr:row>
      <xdr:rowOff>72878</xdr:rowOff>
    </xdr:to>
    <xdr:sp macro="" textlink="">
      <xdr:nvSpPr>
        <xdr:cNvPr id="420" name="フローチャート: 判断 419"/>
        <xdr:cNvSpPr/>
      </xdr:nvSpPr>
      <xdr:spPr>
        <a:xfrm>
          <a:off x="7810500" y="1351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89405</xdr:rowOff>
    </xdr:from>
    <xdr:ext cx="534377" cy="259045"/>
    <xdr:sp macro="" textlink="">
      <xdr:nvSpPr>
        <xdr:cNvPr id="421" name="テキスト ボックス 420"/>
        <xdr:cNvSpPr txBox="1"/>
      </xdr:nvSpPr>
      <xdr:spPr>
        <a:xfrm>
          <a:off x="7594111" y="1329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128808</xdr:rowOff>
    </xdr:from>
    <xdr:to>
      <xdr:col>36</xdr:col>
      <xdr:colOff>165100</xdr:colOff>
      <xdr:row>79</xdr:row>
      <xdr:rowOff>58958</xdr:rowOff>
    </xdr:to>
    <xdr:sp macro="" textlink="">
      <xdr:nvSpPr>
        <xdr:cNvPr id="422" name="フローチャート: 判断 421"/>
        <xdr:cNvSpPr/>
      </xdr:nvSpPr>
      <xdr:spPr>
        <a:xfrm>
          <a:off x="6921500" y="1350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50085</xdr:rowOff>
    </xdr:from>
    <xdr:ext cx="534377" cy="259045"/>
    <xdr:sp macro="" textlink="">
      <xdr:nvSpPr>
        <xdr:cNvPr id="423" name="テキスト ボックス 422"/>
        <xdr:cNvSpPr txBox="1"/>
      </xdr:nvSpPr>
      <xdr:spPr>
        <a:xfrm>
          <a:off x="6705111" y="1359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97282</xdr:rowOff>
    </xdr:from>
    <xdr:to>
      <xdr:col>55</xdr:col>
      <xdr:colOff>50800</xdr:colOff>
      <xdr:row>79</xdr:row>
      <xdr:rowOff>27432</xdr:rowOff>
    </xdr:to>
    <xdr:sp macro="" textlink="">
      <xdr:nvSpPr>
        <xdr:cNvPr id="429" name="楕円 428"/>
        <xdr:cNvSpPr/>
      </xdr:nvSpPr>
      <xdr:spPr>
        <a:xfrm>
          <a:off x="10426700" y="134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56659</xdr:rowOff>
    </xdr:from>
    <xdr:ext cx="534377" cy="259045"/>
    <xdr:sp macro="" textlink="">
      <xdr:nvSpPr>
        <xdr:cNvPr id="430" name="普通建設事業費 （ うち新規整備　）該当値テキスト"/>
        <xdr:cNvSpPr txBox="1"/>
      </xdr:nvSpPr>
      <xdr:spPr>
        <a:xfrm>
          <a:off x="10528300" y="1325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147566</xdr:rowOff>
    </xdr:from>
    <xdr:to>
      <xdr:col>50</xdr:col>
      <xdr:colOff>165100</xdr:colOff>
      <xdr:row>79</xdr:row>
      <xdr:rowOff>77716</xdr:rowOff>
    </xdr:to>
    <xdr:sp macro="" textlink="">
      <xdr:nvSpPr>
        <xdr:cNvPr id="431" name="楕円 430"/>
        <xdr:cNvSpPr/>
      </xdr:nvSpPr>
      <xdr:spPr>
        <a:xfrm>
          <a:off x="9588500" y="1352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94243</xdr:rowOff>
    </xdr:from>
    <xdr:ext cx="534377" cy="259045"/>
    <xdr:sp macro="" textlink="">
      <xdr:nvSpPr>
        <xdr:cNvPr id="432" name="テキスト ボックス 431"/>
        <xdr:cNvSpPr txBox="1"/>
      </xdr:nvSpPr>
      <xdr:spPr>
        <a:xfrm>
          <a:off x="9372111" y="132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143086</xdr:rowOff>
    </xdr:from>
    <xdr:to>
      <xdr:col>46</xdr:col>
      <xdr:colOff>38100</xdr:colOff>
      <xdr:row>79</xdr:row>
      <xdr:rowOff>73236</xdr:rowOff>
    </xdr:to>
    <xdr:sp macro="" textlink="">
      <xdr:nvSpPr>
        <xdr:cNvPr id="433" name="楕円 432"/>
        <xdr:cNvSpPr/>
      </xdr:nvSpPr>
      <xdr:spPr>
        <a:xfrm>
          <a:off x="8699500" y="1351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89763</xdr:rowOff>
    </xdr:from>
    <xdr:ext cx="534377" cy="259045"/>
    <xdr:sp macro="" textlink="">
      <xdr:nvSpPr>
        <xdr:cNvPr id="434" name="テキスト ボックス 433"/>
        <xdr:cNvSpPr txBox="1"/>
      </xdr:nvSpPr>
      <xdr:spPr>
        <a:xfrm>
          <a:off x="8483111" y="1329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147675</xdr:rowOff>
    </xdr:from>
    <xdr:to>
      <xdr:col>41</xdr:col>
      <xdr:colOff>101600</xdr:colOff>
      <xdr:row>79</xdr:row>
      <xdr:rowOff>77825</xdr:rowOff>
    </xdr:to>
    <xdr:sp macro="" textlink="">
      <xdr:nvSpPr>
        <xdr:cNvPr id="435" name="楕円 434"/>
        <xdr:cNvSpPr/>
      </xdr:nvSpPr>
      <xdr:spPr>
        <a:xfrm>
          <a:off x="7810500" y="1352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68952</xdr:rowOff>
    </xdr:from>
    <xdr:ext cx="534377" cy="259045"/>
    <xdr:sp macro="" textlink="">
      <xdr:nvSpPr>
        <xdr:cNvPr id="436" name="テキスト ボックス 435"/>
        <xdr:cNvSpPr txBox="1"/>
      </xdr:nvSpPr>
      <xdr:spPr>
        <a:xfrm>
          <a:off x="7594111" y="1361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67754</xdr:rowOff>
    </xdr:from>
    <xdr:to>
      <xdr:col>36</xdr:col>
      <xdr:colOff>165100</xdr:colOff>
      <xdr:row>78</xdr:row>
      <xdr:rowOff>169354</xdr:rowOff>
    </xdr:to>
    <xdr:sp macro="" textlink="">
      <xdr:nvSpPr>
        <xdr:cNvPr id="437" name="楕円 436"/>
        <xdr:cNvSpPr/>
      </xdr:nvSpPr>
      <xdr:spPr>
        <a:xfrm>
          <a:off x="6921500" y="1344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14431</xdr:rowOff>
    </xdr:from>
    <xdr:ext cx="599010" cy="259045"/>
    <xdr:sp macro="" textlink="">
      <xdr:nvSpPr>
        <xdr:cNvPr id="438" name="テキスト ボックス 437"/>
        <xdr:cNvSpPr txBox="1"/>
      </xdr:nvSpPr>
      <xdr:spPr>
        <a:xfrm>
          <a:off x="6672795" y="13216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0" name="テキスト ボックス 44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2" name="テキスト ボックス 451"/>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4" name="テキスト ボックス 45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6" name="テキスト ボックス 45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36675</xdr:rowOff>
    </xdr:from>
    <xdr:to>
      <xdr:col>54</xdr:col>
      <xdr:colOff>189865</xdr:colOff>
      <xdr:row>98</xdr:row>
      <xdr:rowOff>45115</xdr:rowOff>
    </xdr:to>
    <xdr:cxnSp macro="">
      <xdr:nvCxnSpPr>
        <xdr:cNvPr id="460" name="直線コネクタ 459"/>
        <xdr:cNvCxnSpPr/>
      </xdr:nvCxnSpPr>
      <xdr:spPr>
        <a:xfrm flipV="1">
          <a:off x="10475595" y="15467175"/>
          <a:ext cx="1270" cy="1380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48942</xdr:rowOff>
    </xdr:from>
    <xdr:ext cx="534377" cy="259045"/>
    <xdr:sp macro="" textlink="">
      <xdr:nvSpPr>
        <xdr:cNvPr id="461" name="普通建設事業費 （ うち更新整備　）最小値テキスト"/>
        <xdr:cNvSpPr txBox="1"/>
      </xdr:nvSpPr>
      <xdr:spPr>
        <a:xfrm>
          <a:off x="10528300" y="1685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45115</xdr:rowOff>
    </xdr:from>
    <xdr:to>
      <xdr:col>55</xdr:col>
      <xdr:colOff>88900</xdr:colOff>
      <xdr:row>98</xdr:row>
      <xdr:rowOff>45115</xdr:rowOff>
    </xdr:to>
    <xdr:cxnSp macro="">
      <xdr:nvCxnSpPr>
        <xdr:cNvPr id="462" name="直線コネクタ 461"/>
        <xdr:cNvCxnSpPr/>
      </xdr:nvCxnSpPr>
      <xdr:spPr>
        <a:xfrm>
          <a:off x="10388600" y="1684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154802</xdr:rowOff>
    </xdr:from>
    <xdr:ext cx="599010" cy="259045"/>
    <xdr:sp macro="" textlink="">
      <xdr:nvSpPr>
        <xdr:cNvPr id="463" name="普通建設事業費 （ うち更新整備　）最大値テキスト"/>
        <xdr:cNvSpPr txBox="1"/>
      </xdr:nvSpPr>
      <xdr:spPr>
        <a:xfrm>
          <a:off x="10528300" y="1524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36675</xdr:rowOff>
    </xdr:from>
    <xdr:to>
      <xdr:col>55</xdr:col>
      <xdr:colOff>88900</xdr:colOff>
      <xdr:row>90</xdr:row>
      <xdr:rowOff>36675</xdr:rowOff>
    </xdr:to>
    <xdr:cxnSp macro="">
      <xdr:nvCxnSpPr>
        <xdr:cNvPr id="464" name="直線コネクタ 463"/>
        <xdr:cNvCxnSpPr/>
      </xdr:nvCxnSpPr>
      <xdr:spPr>
        <a:xfrm>
          <a:off x="10388600" y="1546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95873</xdr:rowOff>
    </xdr:from>
    <xdr:to>
      <xdr:col>55</xdr:col>
      <xdr:colOff>0</xdr:colOff>
      <xdr:row>95</xdr:row>
      <xdr:rowOff>150884</xdr:rowOff>
    </xdr:to>
    <xdr:cxnSp macro="">
      <xdr:nvCxnSpPr>
        <xdr:cNvPr id="465" name="直線コネクタ 464"/>
        <xdr:cNvCxnSpPr/>
      </xdr:nvCxnSpPr>
      <xdr:spPr>
        <a:xfrm flipV="1">
          <a:off x="9639300" y="16383623"/>
          <a:ext cx="838200" cy="5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138248</xdr:rowOff>
    </xdr:from>
    <xdr:ext cx="534377" cy="259045"/>
    <xdr:sp macro="" textlink="">
      <xdr:nvSpPr>
        <xdr:cNvPr id="466" name="普通建設事業費 （ うち更新整備　）平均値テキスト"/>
        <xdr:cNvSpPr txBox="1"/>
      </xdr:nvSpPr>
      <xdr:spPr>
        <a:xfrm>
          <a:off x="10528300" y="1642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159821</xdr:rowOff>
    </xdr:from>
    <xdr:to>
      <xdr:col>55</xdr:col>
      <xdr:colOff>50800</xdr:colOff>
      <xdr:row>96</xdr:row>
      <xdr:rowOff>89971</xdr:rowOff>
    </xdr:to>
    <xdr:sp macro="" textlink="">
      <xdr:nvSpPr>
        <xdr:cNvPr id="467" name="フローチャート: 判断 466"/>
        <xdr:cNvSpPr/>
      </xdr:nvSpPr>
      <xdr:spPr>
        <a:xfrm>
          <a:off x="10426700" y="1644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150884</xdr:rowOff>
    </xdr:from>
    <xdr:to>
      <xdr:col>50</xdr:col>
      <xdr:colOff>114300</xdr:colOff>
      <xdr:row>96</xdr:row>
      <xdr:rowOff>150875</xdr:rowOff>
    </xdr:to>
    <xdr:cxnSp macro="">
      <xdr:nvCxnSpPr>
        <xdr:cNvPr id="468" name="直線コネクタ 467"/>
        <xdr:cNvCxnSpPr/>
      </xdr:nvCxnSpPr>
      <xdr:spPr>
        <a:xfrm flipV="1">
          <a:off x="8750300" y="16438634"/>
          <a:ext cx="889000" cy="17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163323</xdr:rowOff>
    </xdr:from>
    <xdr:to>
      <xdr:col>50</xdr:col>
      <xdr:colOff>165100</xdr:colOff>
      <xdr:row>96</xdr:row>
      <xdr:rowOff>93473</xdr:rowOff>
    </xdr:to>
    <xdr:sp macro="" textlink="">
      <xdr:nvSpPr>
        <xdr:cNvPr id="469" name="フローチャート: 判断 468"/>
        <xdr:cNvSpPr/>
      </xdr:nvSpPr>
      <xdr:spPr>
        <a:xfrm>
          <a:off x="9588500" y="1645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84600</xdr:rowOff>
    </xdr:from>
    <xdr:ext cx="534377" cy="259045"/>
    <xdr:sp macro="" textlink="">
      <xdr:nvSpPr>
        <xdr:cNvPr id="470" name="テキスト ボックス 469"/>
        <xdr:cNvSpPr txBox="1"/>
      </xdr:nvSpPr>
      <xdr:spPr>
        <a:xfrm>
          <a:off x="9372111" y="1654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150426</xdr:rowOff>
    </xdr:from>
    <xdr:to>
      <xdr:col>45</xdr:col>
      <xdr:colOff>177800</xdr:colOff>
      <xdr:row>96</xdr:row>
      <xdr:rowOff>150875</xdr:rowOff>
    </xdr:to>
    <xdr:cxnSp macro="">
      <xdr:nvCxnSpPr>
        <xdr:cNvPr id="471" name="直線コネクタ 470"/>
        <xdr:cNvCxnSpPr/>
      </xdr:nvCxnSpPr>
      <xdr:spPr>
        <a:xfrm>
          <a:off x="7861300" y="16609626"/>
          <a:ext cx="889000" cy="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16599</xdr:rowOff>
    </xdr:from>
    <xdr:to>
      <xdr:col>46</xdr:col>
      <xdr:colOff>38100</xdr:colOff>
      <xdr:row>96</xdr:row>
      <xdr:rowOff>118199</xdr:rowOff>
    </xdr:to>
    <xdr:sp macro="" textlink="">
      <xdr:nvSpPr>
        <xdr:cNvPr id="472" name="フローチャート: 判断 471"/>
        <xdr:cNvSpPr/>
      </xdr:nvSpPr>
      <xdr:spPr>
        <a:xfrm>
          <a:off x="8699500" y="1647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134726</xdr:rowOff>
    </xdr:from>
    <xdr:ext cx="534377" cy="259045"/>
    <xdr:sp macro="" textlink="">
      <xdr:nvSpPr>
        <xdr:cNvPr id="473" name="テキスト ボックス 472"/>
        <xdr:cNvSpPr txBox="1"/>
      </xdr:nvSpPr>
      <xdr:spPr>
        <a:xfrm>
          <a:off x="8483111" y="1625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126177</xdr:rowOff>
    </xdr:from>
    <xdr:to>
      <xdr:col>41</xdr:col>
      <xdr:colOff>50800</xdr:colOff>
      <xdr:row>96</xdr:row>
      <xdr:rowOff>150426</xdr:rowOff>
    </xdr:to>
    <xdr:cxnSp macro="">
      <xdr:nvCxnSpPr>
        <xdr:cNvPr id="474" name="直線コネクタ 473"/>
        <xdr:cNvCxnSpPr/>
      </xdr:nvCxnSpPr>
      <xdr:spPr>
        <a:xfrm>
          <a:off x="6972300" y="16585377"/>
          <a:ext cx="889000" cy="2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123574</xdr:rowOff>
    </xdr:from>
    <xdr:to>
      <xdr:col>41</xdr:col>
      <xdr:colOff>101600</xdr:colOff>
      <xdr:row>97</xdr:row>
      <xdr:rowOff>53724</xdr:rowOff>
    </xdr:to>
    <xdr:sp macro="" textlink="">
      <xdr:nvSpPr>
        <xdr:cNvPr id="475" name="フローチャート: 判断 474"/>
        <xdr:cNvSpPr/>
      </xdr:nvSpPr>
      <xdr:spPr>
        <a:xfrm>
          <a:off x="7810500" y="165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44851</xdr:rowOff>
    </xdr:from>
    <xdr:ext cx="534377" cy="259045"/>
    <xdr:sp macro="" textlink="">
      <xdr:nvSpPr>
        <xdr:cNvPr id="476" name="テキスト ボックス 475"/>
        <xdr:cNvSpPr txBox="1"/>
      </xdr:nvSpPr>
      <xdr:spPr>
        <a:xfrm>
          <a:off x="7594111" y="1667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40382</xdr:rowOff>
    </xdr:from>
    <xdr:to>
      <xdr:col>36</xdr:col>
      <xdr:colOff>165100</xdr:colOff>
      <xdr:row>97</xdr:row>
      <xdr:rowOff>141982</xdr:rowOff>
    </xdr:to>
    <xdr:sp macro="" textlink="">
      <xdr:nvSpPr>
        <xdr:cNvPr id="477" name="フローチャート: 判断 476"/>
        <xdr:cNvSpPr/>
      </xdr:nvSpPr>
      <xdr:spPr>
        <a:xfrm>
          <a:off x="6921500" y="1667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133109</xdr:rowOff>
    </xdr:from>
    <xdr:ext cx="534377" cy="259045"/>
    <xdr:sp macro="" textlink="">
      <xdr:nvSpPr>
        <xdr:cNvPr id="478" name="テキスト ボックス 477"/>
        <xdr:cNvSpPr txBox="1"/>
      </xdr:nvSpPr>
      <xdr:spPr>
        <a:xfrm>
          <a:off x="6705111" y="1676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45073</xdr:rowOff>
    </xdr:from>
    <xdr:to>
      <xdr:col>55</xdr:col>
      <xdr:colOff>50800</xdr:colOff>
      <xdr:row>95</xdr:row>
      <xdr:rowOff>146673</xdr:rowOff>
    </xdr:to>
    <xdr:sp macro="" textlink="">
      <xdr:nvSpPr>
        <xdr:cNvPr id="484" name="楕円 483"/>
        <xdr:cNvSpPr/>
      </xdr:nvSpPr>
      <xdr:spPr>
        <a:xfrm>
          <a:off x="10426700" y="1633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67950</xdr:rowOff>
    </xdr:from>
    <xdr:ext cx="534377" cy="259045"/>
    <xdr:sp macro="" textlink="">
      <xdr:nvSpPr>
        <xdr:cNvPr id="485" name="普通建設事業費 （ うち更新整備　）該当値テキスト"/>
        <xdr:cNvSpPr txBox="1"/>
      </xdr:nvSpPr>
      <xdr:spPr>
        <a:xfrm>
          <a:off x="10528300" y="1618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100084</xdr:rowOff>
    </xdr:from>
    <xdr:to>
      <xdr:col>50</xdr:col>
      <xdr:colOff>165100</xdr:colOff>
      <xdr:row>96</xdr:row>
      <xdr:rowOff>30234</xdr:rowOff>
    </xdr:to>
    <xdr:sp macro="" textlink="">
      <xdr:nvSpPr>
        <xdr:cNvPr id="486" name="楕円 485"/>
        <xdr:cNvSpPr/>
      </xdr:nvSpPr>
      <xdr:spPr>
        <a:xfrm>
          <a:off x="9588500" y="1638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46761</xdr:rowOff>
    </xdr:from>
    <xdr:ext cx="534377" cy="259045"/>
    <xdr:sp macro="" textlink="">
      <xdr:nvSpPr>
        <xdr:cNvPr id="487" name="テキスト ボックス 486"/>
        <xdr:cNvSpPr txBox="1"/>
      </xdr:nvSpPr>
      <xdr:spPr>
        <a:xfrm>
          <a:off x="9372111" y="1616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100075</xdr:rowOff>
    </xdr:from>
    <xdr:to>
      <xdr:col>46</xdr:col>
      <xdr:colOff>38100</xdr:colOff>
      <xdr:row>97</xdr:row>
      <xdr:rowOff>30225</xdr:rowOff>
    </xdr:to>
    <xdr:sp macro="" textlink="">
      <xdr:nvSpPr>
        <xdr:cNvPr id="488" name="楕円 487"/>
        <xdr:cNvSpPr/>
      </xdr:nvSpPr>
      <xdr:spPr>
        <a:xfrm>
          <a:off x="8699500" y="1655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21352</xdr:rowOff>
    </xdr:from>
    <xdr:ext cx="534377" cy="259045"/>
    <xdr:sp macro="" textlink="">
      <xdr:nvSpPr>
        <xdr:cNvPr id="489" name="テキスト ボックス 488"/>
        <xdr:cNvSpPr txBox="1"/>
      </xdr:nvSpPr>
      <xdr:spPr>
        <a:xfrm>
          <a:off x="8483111" y="1665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99626</xdr:rowOff>
    </xdr:from>
    <xdr:to>
      <xdr:col>41</xdr:col>
      <xdr:colOff>101600</xdr:colOff>
      <xdr:row>97</xdr:row>
      <xdr:rowOff>29776</xdr:rowOff>
    </xdr:to>
    <xdr:sp macro="" textlink="">
      <xdr:nvSpPr>
        <xdr:cNvPr id="490" name="楕円 489"/>
        <xdr:cNvSpPr/>
      </xdr:nvSpPr>
      <xdr:spPr>
        <a:xfrm>
          <a:off x="7810500" y="1655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46303</xdr:rowOff>
    </xdr:from>
    <xdr:ext cx="534377" cy="259045"/>
    <xdr:sp macro="" textlink="">
      <xdr:nvSpPr>
        <xdr:cNvPr id="491" name="テキスト ボックス 490"/>
        <xdr:cNvSpPr txBox="1"/>
      </xdr:nvSpPr>
      <xdr:spPr>
        <a:xfrm>
          <a:off x="7594111" y="1633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75377</xdr:rowOff>
    </xdr:from>
    <xdr:to>
      <xdr:col>36</xdr:col>
      <xdr:colOff>165100</xdr:colOff>
      <xdr:row>97</xdr:row>
      <xdr:rowOff>5527</xdr:rowOff>
    </xdr:to>
    <xdr:sp macro="" textlink="">
      <xdr:nvSpPr>
        <xdr:cNvPr id="492" name="楕円 491"/>
        <xdr:cNvSpPr/>
      </xdr:nvSpPr>
      <xdr:spPr>
        <a:xfrm>
          <a:off x="6921500" y="165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22054</xdr:rowOff>
    </xdr:from>
    <xdr:ext cx="534377" cy="259045"/>
    <xdr:sp macro="" textlink="">
      <xdr:nvSpPr>
        <xdr:cNvPr id="493" name="テキスト ボックス 492"/>
        <xdr:cNvSpPr txBox="1"/>
      </xdr:nvSpPr>
      <xdr:spPr>
        <a:xfrm>
          <a:off x="6705111" y="163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105766</xdr:rowOff>
    </xdr:from>
    <xdr:to>
      <xdr:col>85</xdr:col>
      <xdr:colOff>126364</xdr:colOff>
      <xdr:row>39</xdr:row>
      <xdr:rowOff>44450</xdr:rowOff>
    </xdr:to>
    <xdr:cxnSp macro="">
      <xdr:nvCxnSpPr>
        <xdr:cNvPr id="517" name="直線コネクタ 516"/>
        <xdr:cNvCxnSpPr/>
      </xdr:nvCxnSpPr>
      <xdr:spPr>
        <a:xfrm flipV="1">
          <a:off x="16317595" y="5420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68117</xdr:rowOff>
    </xdr:from>
    <xdr:ext cx="249299" cy="259045"/>
    <xdr:sp macro="" textlink="">
      <xdr:nvSpPr>
        <xdr:cNvPr id="518" name="災害復旧事業費最小値テキスト"/>
        <xdr:cNvSpPr txBox="1"/>
      </xdr:nvSpPr>
      <xdr:spPr>
        <a:xfrm>
          <a:off x="16370300" y="6754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52443</xdr:rowOff>
    </xdr:from>
    <xdr:ext cx="599010" cy="259045"/>
    <xdr:sp macro="" textlink="">
      <xdr:nvSpPr>
        <xdr:cNvPr id="520" name="災害復旧事業費最大値テキスト"/>
        <xdr:cNvSpPr txBox="1"/>
      </xdr:nvSpPr>
      <xdr:spPr>
        <a:xfrm>
          <a:off x="16370300" y="519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105766</xdr:rowOff>
    </xdr:from>
    <xdr:to>
      <xdr:col>86</xdr:col>
      <xdr:colOff>25400</xdr:colOff>
      <xdr:row>31</xdr:row>
      <xdr:rowOff>105766</xdr:rowOff>
    </xdr:to>
    <xdr:cxnSp macro="">
      <xdr:nvCxnSpPr>
        <xdr:cNvPr id="521" name="直線コネクタ 520"/>
        <xdr:cNvCxnSpPr/>
      </xdr:nvCxnSpPr>
      <xdr:spPr>
        <a:xfrm>
          <a:off x="16230600" y="5420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40823</xdr:rowOff>
    </xdr:from>
    <xdr:to>
      <xdr:col>85</xdr:col>
      <xdr:colOff>127000</xdr:colOff>
      <xdr:row>39</xdr:row>
      <xdr:rowOff>43543</xdr:rowOff>
    </xdr:to>
    <xdr:cxnSp macro="">
      <xdr:nvCxnSpPr>
        <xdr:cNvPr id="522" name="直線コネクタ 521"/>
        <xdr:cNvCxnSpPr/>
      </xdr:nvCxnSpPr>
      <xdr:spPr>
        <a:xfrm>
          <a:off x="15481300" y="6727373"/>
          <a:ext cx="838200" cy="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157017</xdr:rowOff>
    </xdr:from>
    <xdr:ext cx="534377" cy="259045"/>
    <xdr:sp macro="" textlink="">
      <xdr:nvSpPr>
        <xdr:cNvPr id="523" name="災害復旧事業費平均値テキスト"/>
        <xdr:cNvSpPr txBox="1"/>
      </xdr:nvSpPr>
      <xdr:spPr>
        <a:xfrm>
          <a:off x="16370300" y="6500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134140</xdr:rowOff>
    </xdr:from>
    <xdr:to>
      <xdr:col>85</xdr:col>
      <xdr:colOff>177800</xdr:colOff>
      <xdr:row>39</xdr:row>
      <xdr:rowOff>64290</xdr:rowOff>
    </xdr:to>
    <xdr:sp macro="" textlink="">
      <xdr:nvSpPr>
        <xdr:cNvPr id="524" name="フローチャート: 判断 523"/>
        <xdr:cNvSpPr/>
      </xdr:nvSpPr>
      <xdr:spPr>
        <a:xfrm>
          <a:off x="16268700" y="664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40823</xdr:rowOff>
    </xdr:from>
    <xdr:to>
      <xdr:col>81</xdr:col>
      <xdr:colOff>50800</xdr:colOff>
      <xdr:row>39</xdr:row>
      <xdr:rowOff>41099</xdr:rowOff>
    </xdr:to>
    <xdr:cxnSp macro="">
      <xdr:nvCxnSpPr>
        <xdr:cNvPr id="525" name="直線コネクタ 524"/>
        <xdr:cNvCxnSpPr/>
      </xdr:nvCxnSpPr>
      <xdr:spPr>
        <a:xfrm flipV="1">
          <a:off x="14592300" y="6727373"/>
          <a:ext cx="889000" cy="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158817</xdr:rowOff>
    </xdr:from>
    <xdr:to>
      <xdr:col>81</xdr:col>
      <xdr:colOff>101600</xdr:colOff>
      <xdr:row>39</xdr:row>
      <xdr:rowOff>88967</xdr:rowOff>
    </xdr:to>
    <xdr:sp macro="" textlink="">
      <xdr:nvSpPr>
        <xdr:cNvPr id="526" name="フローチャート: 判断 525"/>
        <xdr:cNvSpPr/>
      </xdr:nvSpPr>
      <xdr:spPr>
        <a:xfrm>
          <a:off x="15430500" y="66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105494</xdr:rowOff>
    </xdr:from>
    <xdr:ext cx="469744" cy="259045"/>
    <xdr:sp macro="" textlink="">
      <xdr:nvSpPr>
        <xdr:cNvPr id="527" name="テキスト ボックス 526"/>
        <xdr:cNvSpPr txBox="1"/>
      </xdr:nvSpPr>
      <xdr:spPr>
        <a:xfrm>
          <a:off x="15246428" y="6449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41099</xdr:rowOff>
    </xdr:from>
    <xdr:to>
      <xdr:col>76</xdr:col>
      <xdr:colOff>114300</xdr:colOff>
      <xdr:row>39</xdr:row>
      <xdr:rowOff>43067</xdr:rowOff>
    </xdr:to>
    <xdr:cxnSp macro="">
      <xdr:nvCxnSpPr>
        <xdr:cNvPr id="528" name="直線コネクタ 527"/>
        <xdr:cNvCxnSpPr/>
      </xdr:nvCxnSpPr>
      <xdr:spPr>
        <a:xfrm flipV="1">
          <a:off x="13703300" y="6727649"/>
          <a:ext cx="889000" cy="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160210</xdr:rowOff>
    </xdr:from>
    <xdr:to>
      <xdr:col>76</xdr:col>
      <xdr:colOff>165100</xdr:colOff>
      <xdr:row>39</xdr:row>
      <xdr:rowOff>90360</xdr:rowOff>
    </xdr:to>
    <xdr:sp macro="" textlink="">
      <xdr:nvSpPr>
        <xdr:cNvPr id="529" name="フローチャート: 判断 528"/>
        <xdr:cNvSpPr/>
      </xdr:nvSpPr>
      <xdr:spPr>
        <a:xfrm>
          <a:off x="14541500" y="66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106887</xdr:rowOff>
    </xdr:from>
    <xdr:ext cx="469744" cy="259045"/>
    <xdr:sp macro="" textlink="">
      <xdr:nvSpPr>
        <xdr:cNvPr id="530" name="テキスト ボックス 529"/>
        <xdr:cNvSpPr txBox="1"/>
      </xdr:nvSpPr>
      <xdr:spPr>
        <a:xfrm>
          <a:off x="14357428" y="645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43067</xdr:rowOff>
    </xdr:from>
    <xdr:to>
      <xdr:col>71</xdr:col>
      <xdr:colOff>177800</xdr:colOff>
      <xdr:row>39</xdr:row>
      <xdr:rowOff>44118</xdr:rowOff>
    </xdr:to>
    <xdr:cxnSp macro="">
      <xdr:nvCxnSpPr>
        <xdr:cNvPr id="531" name="直線コネクタ 530"/>
        <xdr:cNvCxnSpPr/>
      </xdr:nvCxnSpPr>
      <xdr:spPr>
        <a:xfrm flipV="1">
          <a:off x="12814300" y="6729617"/>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161027</xdr:rowOff>
    </xdr:from>
    <xdr:to>
      <xdr:col>72</xdr:col>
      <xdr:colOff>38100</xdr:colOff>
      <xdr:row>39</xdr:row>
      <xdr:rowOff>91177</xdr:rowOff>
    </xdr:to>
    <xdr:sp macro="" textlink="">
      <xdr:nvSpPr>
        <xdr:cNvPr id="532" name="フローチャート: 判断 531"/>
        <xdr:cNvSpPr/>
      </xdr:nvSpPr>
      <xdr:spPr>
        <a:xfrm>
          <a:off x="13652500" y="66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107704</xdr:rowOff>
    </xdr:from>
    <xdr:ext cx="469744" cy="259045"/>
    <xdr:sp macro="" textlink="">
      <xdr:nvSpPr>
        <xdr:cNvPr id="533" name="テキスト ボックス 532"/>
        <xdr:cNvSpPr txBox="1"/>
      </xdr:nvSpPr>
      <xdr:spPr>
        <a:xfrm>
          <a:off x="13468428" y="645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160387</xdr:rowOff>
    </xdr:from>
    <xdr:to>
      <xdr:col>67</xdr:col>
      <xdr:colOff>101600</xdr:colOff>
      <xdr:row>39</xdr:row>
      <xdr:rowOff>90537</xdr:rowOff>
    </xdr:to>
    <xdr:sp macro="" textlink="">
      <xdr:nvSpPr>
        <xdr:cNvPr id="534" name="フローチャート: 判断 533"/>
        <xdr:cNvSpPr/>
      </xdr:nvSpPr>
      <xdr:spPr>
        <a:xfrm>
          <a:off x="12763500" y="667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107064</xdr:rowOff>
    </xdr:from>
    <xdr:ext cx="469744" cy="259045"/>
    <xdr:sp macro="" textlink="">
      <xdr:nvSpPr>
        <xdr:cNvPr id="535" name="テキスト ボックス 534"/>
        <xdr:cNvSpPr txBox="1"/>
      </xdr:nvSpPr>
      <xdr:spPr>
        <a:xfrm>
          <a:off x="12579428" y="645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164193</xdr:rowOff>
    </xdr:from>
    <xdr:to>
      <xdr:col>85</xdr:col>
      <xdr:colOff>177800</xdr:colOff>
      <xdr:row>39</xdr:row>
      <xdr:rowOff>94343</xdr:rowOff>
    </xdr:to>
    <xdr:sp macro="" textlink="">
      <xdr:nvSpPr>
        <xdr:cNvPr id="541" name="楕円 540"/>
        <xdr:cNvSpPr/>
      </xdr:nvSpPr>
      <xdr:spPr>
        <a:xfrm>
          <a:off x="162687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112567</xdr:rowOff>
    </xdr:from>
    <xdr:ext cx="378565" cy="259045"/>
    <xdr:sp macro="" textlink="">
      <xdr:nvSpPr>
        <xdr:cNvPr id="542" name="災害復旧事業費該当値テキスト"/>
        <xdr:cNvSpPr txBox="1"/>
      </xdr:nvSpPr>
      <xdr:spPr>
        <a:xfrm>
          <a:off x="16370300" y="6627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161473</xdr:rowOff>
    </xdr:from>
    <xdr:to>
      <xdr:col>81</xdr:col>
      <xdr:colOff>101600</xdr:colOff>
      <xdr:row>39</xdr:row>
      <xdr:rowOff>91623</xdr:rowOff>
    </xdr:to>
    <xdr:sp macro="" textlink="">
      <xdr:nvSpPr>
        <xdr:cNvPr id="543" name="楕円 542"/>
        <xdr:cNvSpPr/>
      </xdr:nvSpPr>
      <xdr:spPr>
        <a:xfrm>
          <a:off x="15430500" y="667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82750</xdr:rowOff>
    </xdr:from>
    <xdr:ext cx="469744" cy="259045"/>
    <xdr:sp macro="" textlink="">
      <xdr:nvSpPr>
        <xdr:cNvPr id="544" name="テキスト ボックス 543"/>
        <xdr:cNvSpPr txBox="1"/>
      </xdr:nvSpPr>
      <xdr:spPr>
        <a:xfrm>
          <a:off x="15246428" y="676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161749</xdr:rowOff>
    </xdr:from>
    <xdr:to>
      <xdr:col>76</xdr:col>
      <xdr:colOff>165100</xdr:colOff>
      <xdr:row>39</xdr:row>
      <xdr:rowOff>91899</xdr:rowOff>
    </xdr:to>
    <xdr:sp macro="" textlink="">
      <xdr:nvSpPr>
        <xdr:cNvPr id="545" name="楕円 544"/>
        <xdr:cNvSpPr/>
      </xdr:nvSpPr>
      <xdr:spPr>
        <a:xfrm>
          <a:off x="14541500" y="667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83026</xdr:rowOff>
    </xdr:from>
    <xdr:ext cx="469744" cy="259045"/>
    <xdr:sp macro="" textlink="">
      <xdr:nvSpPr>
        <xdr:cNvPr id="546" name="テキスト ボックス 545"/>
        <xdr:cNvSpPr txBox="1"/>
      </xdr:nvSpPr>
      <xdr:spPr>
        <a:xfrm>
          <a:off x="14357428" y="676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163717</xdr:rowOff>
    </xdr:from>
    <xdr:to>
      <xdr:col>72</xdr:col>
      <xdr:colOff>38100</xdr:colOff>
      <xdr:row>39</xdr:row>
      <xdr:rowOff>93867</xdr:rowOff>
    </xdr:to>
    <xdr:sp macro="" textlink="">
      <xdr:nvSpPr>
        <xdr:cNvPr id="547" name="楕円 546"/>
        <xdr:cNvSpPr/>
      </xdr:nvSpPr>
      <xdr:spPr>
        <a:xfrm>
          <a:off x="13652500" y="667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84994</xdr:rowOff>
    </xdr:from>
    <xdr:ext cx="378565" cy="259045"/>
    <xdr:sp macro="" textlink="">
      <xdr:nvSpPr>
        <xdr:cNvPr id="548" name="テキスト ボックス 547"/>
        <xdr:cNvSpPr txBox="1"/>
      </xdr:nvSpPr>
      <xdr:spPr>
        <a:xfrm>
          <a:off x="13514017" y="6771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164768</xdr:rowOff>
    </xdr:from>
    <xdr:to>
      <xdr:col>67</xdr:col>
      <xdr:colOff>101600</xdr:colOff>
      <xdr:row>39</xdr:row>
      <xdr:rowOff>94918</xdr:rowOff>
    </xdr:to>
    <xdr:sp macro="" textlink="">
      <xdr:nvSpPr>
        <xdr:cNvPr id="549" name="楕円 548"/>
        <xdr:cNvSpPr/>
      </xdr:nvSpPr>
      <xdr:spPr>
        <a:xfrm>
          <a:off x="12763500" y="667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86045</xdr:rowOff>
    </xdr:from>
    <xdr:ext cx="378565" cy="259045"/>
    <xdr:sp macro="" textlink="">
      <xdr:nvSpPr>
        <xdr:cNvPr id="550" name="テキスト ボックス 549"/>
        <xdr:cNvSpPr txBox="1"/>
      </xdr:nvSpPr>
      <xdr:spPr>
        <a:xfrm>
          <a:off x="12625017" y="6772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9" name="テキスト ボックス 61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74277</xdr:rowOff>
    </xdr:from>
    <xdr:to>
      <xdr:col>85</xdr:col>
      <xdr:colOff>126364</xdr:colOff>
      <xdr:row>78</xdr:row>
      <xdr:rowOff>168711</xdr:rowOff>
    </xdr:to>
    <xdr:cxnSp macro="">
      <xdr:nvCxnSpPr>
        <xdr:cNvPr id="625" name="直線コネクタ 624"/>
        <xdr:cNvCxnSpPr/>
      </xdr:nvCxnSpPr>
      <xdr:spPr>
        <a:xfrm flipV="1">
          <a:off x="16317595" y="12075777"/>
          <a:ext cx="1269" cy="1466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1088</xdr:rowOff>
    </xdr:from>
    <xdr:ext cx="469744" cy="259045"/>
    <xdr:sp macro="" textlink="">
      <xdr:nvSpPr>
        <xdr:cNvPr id="626" name="公債費最小値テキスト"/>
        <xdr:cNvSpPr txBox="1"/>
      </xdr:nvSpPr>
      <xdr:spPr>
        <a:xfrm>
          <a:off x="16370300" y="1354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168711</xdr:rowOff>
    </xdr:from>
    <xdr:to>
      <xdr:col>86</xdr:col>
      <xdr:colOff>25400</xdr:colOff>
      <xdr:row>78</xdr:row>
      <xdr:rowOff>168711</xdr:rowOff>
    </xdr:to>
    <xdr:cxnSp macro="">
      <xdr:nvCxnSpPr>
        <xdr:cNvPr id="627" name="直線コネクタ 626"/>
        <xdr:cNvCxnSpPr/>
      </xdr:nvCxnSpPr>
      <xdr:spPr>
        <a:xfrm>
          <a:off x="16230600" y="1354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20954</xdr:rowOff>
    </xdr:from>
    <xdr:ext cx="599010" cy="259045"/>
    <xdr:sp macro="" textlink="">
      <xdr:nvSpPr>
        <xdr:cNvPr id="628" name="公債費最大値テキスト"/>
        <xdr:cNvSpPr txBox="1"/>
      </xdr:nvSpPr>
      <xdr:spPr>
        <a:xfrm>
          <a:off x="16370300" y="11851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74277</xdr:rowOff>
    </xdr:from>
    <xdr:to>
      <xdr:col>86</xdr:col>
      <xdr:colOff>25400</xdr:colOff>
      <xdr:row>70</xdr:row>
      <xdr:rowOff>74277</xdr:rowOff>
    </xdr:to>
    <xdr:cxnSp macro="">
      <xdr:nvCxnSpPr>
        <xdr:cNvPr id="629" name="直線コネクタ 628"/>
        <xdr:cNvCxnSpPr/>
      </xdr:nvCxnSpPr>
      <xdr:spPr>
        <a:xfrm>
          <a:off x="16230600" y="12075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93947</xdr:rowOff>
    </xdr:from>
    <xdr:to>
      <xdr:col>85</xdr:col>
      <xdr:colOff>127000</xdr:colOff>
      <xdr:row>74</xdr:row>
      <xdr:rowOff>31006</xdr:rowOff>
    </xdr:to>
    <xdr:cxnSp macro="">
      <xdr:nvCxnSpPr>
        <xdr:cNvPr id="630" name="直線コネクタ 629"/>
        <xdr:cNvCxnSpPr/>
      </xdr:nvCxnSpPr>
      <xdr:spPr>
        <a:xfrm>
          <a:off x="15481300" y="12438347"/>
          <a:ext cx="838200" cy="27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140229</xdr:rowOff>
    </xdr:from>
    <xdr:ext cx="534377" cy="259045"/>
    <xdr:sp macro="" textlink="">
      <xdr:nvSpPr>
        <xdr:cNvPr id="631" name="公債費平均値テキスト"/>
        <xdr:cNvSpPr txBox="1"/>
      </xdr:nvSpPr>
      <xdr:spPr>
        <a:xfrm>
          <a:off x="16370300" y="1282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161802</xdr:rowOff>
    </xdr:from>
    <xdr:to>
      <xdr:col>85</xdr:col>
      <xdr:colOff>177800</xdr:colOff>
      <xdr:row>75</xdr:row>
      <xdr:rowOff>91952</xdr:rowOff>
    </xdr:to>
    <xdr:sp macro="" textlink="">
      <xdr:nvSpPr>
        <xdr:cNvPr id="632" name="フローチャート: 判断 631"/>
        <xdr:cNvSpPr/>
      </xdr:nvSpPr>
      <xdr:spPr>
        <a:xfrm>
          <a:off x="16268700" y="128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37364</xdr:rowOff>
    </xdr:from>
    <xdr:to>
      <xdr:col>81</xdr:col>
      <xdr:colOff>50800</xdr:colOff>
      <xdr:row>72</xdr:row>
      <xdr:rowOff>93947</xdr:rowOff>
    </xdr:to>
    <xdr:cxnSp macro="">
      <xdr:nvCxnSpPr>
        <xdr:cNvPr id="633" name="直線コネクタ 632"/>
        <xdr:cNvCxnSpPr/>
      </xdr:nvCxnSpPr>
      <xdr:spPr>
        <a:xfrm>
          <a:off x="14592300" y="12210314"/>
          <a:ext cx="889000" cy="22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1215</xdr:rowOff>
    </xdr:from>
    <xdr:to>
      <xdr:col>81</xdr:col>
      <xdr:colOff>101600</xdr:colOff>
      <xdr:row>75</xdr:row>
      <xdr:rowOff>102815</xdr:rowOff>
    </xdr:to>
    <xdr:sp macro="" textlink="">
      <xdr:nvSpPr>
        <xdr:cNvPr id="634" name="フローチャート: 判断 633"/>
        <xdr:cNvSpPr/>
      </xdr:nvSpPr>
      <xdr:spPr>
        <a:xfrm>
          <a:off x="154305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93942</xdr:rowOff>
    </xdr:from>
    <xdr:ext cx="534377" cy="259045"/>
    <xdr:sp macro="" textlink="">
      <xdr:nvSpPr>
        <xdr:cNvPr id="635" name="テキスト ボックス 634"/>
        <xdr:cNvSpPr txBox="1"/>
      </xdr:nvSpPr>
      <xdr:spPr>
        <a:xfrm>
          <a:off x="15214111" y="1295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37364</xdr:rowOff>
    </xdr:from>
    <xdr:to>
      <xdr:col>76</xdr:col>
      <xdr:colOff>114300</xdr:colOff>
      <xdr:row>73</xdr:row>
      <xdr:rowOff>60920</xdr:rowOff>
    </xdr:to>
    <xdr:cxnSp macro="">
      <xdr:nvCxnSpPr>
        <xdr:cNvPr id="636" name="直線コネクタ 635"/>
        <xdr:cNvCxnSpPr/>
      </xdr:nvCxnSpPr>
      <xdr:spPr>
        <a:xfrm flipV="1">
          <a:off x="13703300" y="12210314"/>
          <a:ext cx="889000" cy="36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166667</xdr:rowOff>
    </xdr:from>
    <xdr:to>
      <xdr:col>76</xdr:col>
      <xdr:colOff>165100</xdr:colOff>
      <xdr:row>75</xdr:row>
      <xdr:rowOff>96817</xdr:rowOff>
    </xdr:to>
    <xdr:sp macro="" textlink="">
      <xdr:nvSpPr>
        <xdr:cNvPr id="637" name="フローチャート: 判断 636"/>
        <xdr:cNvSpPr/>
      </xdr:nvSpPr>
      <xdr:spPr>
        <a:xfrm>
          <a:off x="14541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87944</xdr:rowOff>
    </xdr:from>
    <xdr:ext cx="534377" cy="259045"/>
    <xdr:sp macro="" textlink="">
      <xdr:nvSpPr>
        <xdr:cNvPr id="638" name="テキスト ボックス 637"/>
        <xdr:cNvSpPr txBox="1"/>
      </xdr:nvSpPr>
      <xdr:spPr>
        <a:xfrm>
          <a:off x="14325111" y="1294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44210</xdr:rowOff>
    </xdr:from>
    <xdr:to>
      <xdr:col>71</xdr:col>
      <xdr:colOff>177800</xdr:colOff>
      <xdr:row>73</xdr:row>
      <xdr:rowOff>60920</xdr:rowOff>
    </xdr:to>
    <xdr:cxnSp macro="">
      <xdr:nvCxnSpPr>
        <xdr:cNvPr id="639" name="直線コネクタ 638"/>
        <xdr:cNvCxnSpPr/>
      </xdr:nvCxnSpPr>
      <xdr:spPr>
        <a:xfrm>
          <a:off x="12814300" y="12560060"/>
          <a:ext cx="889000" cy="1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20440</xdr:rowOff>
    </xdr:from>
    <xdr:to>
      <xdr:col>72</xdr:col>
      <xdr:colOff>38100</xdr:colOff>
      <xdr:row>75</xdr:row>
      <xdr:rowOff>122040</xdr:rowOff>
    </xdr:to>
    <xdr:sp macro="" textlink="">
      <xdr:nvSpPr>
        <xdr:cNvPr id="640" name="フローチャート: 判断 639"/>
        <xdr:cNvSpPr/>
      </xdr:nvSpPr>
      <xdr:spPr>
        <a:xfrm>
          <a:off x="13652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113166</xdr:rowOff>
    </xdr:from>
    <xdr:ext cx="534377" cy="259045"/>
    <xdr:sp macro="" textlink="">
      <xdr:nvSpPr>
        <xdr:cNvPr id="641" name="テキスト ボックス 640"/>
        <xdr:cNvSpPr txBox="1"/>
      </xdr:nvSpPr>
      <xdr:spPr>
        <a:xfrm>
          <a:off x="13436111" y="1297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14267</xdr:rowOff>
    </xdr:from>
    <xdr:to>
      <xdr:col>67</xdr:col>
      <xdr:colOff>101600</xdr:colOff>
      <xdr:row>75</xdr:row>
      <xdr:rowOff>115867</xdr:rowOff>
    </xdr:to>
    <xdr:sp macro="" textlink="">
      <xdr:nvSpPr>
        <xdr:cNvPr id="642" name="フローチャート: 判断 641"/>
        <xdr:cNvSpPr/>
      </xdr:nvSpPr>
      <xdr:spPr>
        <a:xfrm>
          <a:off x="12763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106994</xdr:rowOff>
    </xdr:from>
    <xdr:ext cx="534377" cy="259045"/>
    <xdr:sp macro="" textlink="">
      <xdr:nvSpPr>
        <xdr:cNvPr id="643" name="テキスト ボックス 642"/>
        <xdr:cNvSpPr txBox="1"/>
      </xdr:nvSpPr>
      <xdr:spPr>
        <a:xfrm>
          <a:off x="12547111" y="1296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151656</xdr:rowOff>
    </xdr:from>
    <xdr:to>
      <xdr:col>85</xdr:col>
      <xdr:colOff>177800</xdr:colOff>
      <xdr:row>74</xdr:row>
      <xdr:rowOff>81806</xdr:rowOff>
    </xdr:to>
    <xdr:sp macro="" textlink="">
      <xdr:nvSpPr>
        <xdr:cNvPr id="649" name="楕円 648"/>
        <xdr:cNvSpPr/>
      </xdr:nvSpPr>
      <xdr:spPr>
        <a:xfrm>
          <a:off x="16268700" y="1266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3083</xdr:rowOff>
    </xdr:from>
    <xdr:ext cx="534377" cy="259045"/>
    <xdr:sp macro="" textlink="">
      <xdr:nvSpPr>
        <xdr:cNvPr id="650" name="公債費該当値テキスト"/>
        <xdr:cNvSpPr txBox="1"/>
      </xdr:nvSpPr>
      <xdr:spPr>
        <a:xfrm>
          <a:off x="16370300" y="1251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43147</xdr:rowOff>
    </xdr:from>
    <xdr:to>
      <xdr:col>81</xdr:col>
      <xdr:colOff>101600</xdr:colOff>
      <xdr:row>72</xdr:row>
      <xdr:rowOff>144747</xdr:rowOff>
    </xdr:to>
    <xdr:sp macro="" textlink="">
      <xdr:nvSpPr>
        <xdr:cNvPr id="651" name="楕円 650"/>
        <xdr:cNvSpPr/>
      </xdr:nvSpPr>
      <xdr:spPr>
        <a:xfrm>
          <a:off x="15430500" y="1238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161274</xdr:rowOff>
    </xdr:from>
    <xdr:ext cx="599010" cy="259045"/>
    <xdr:sp macro="" textlink="">
      <xdr:nvSpPr>
        <xdr:cNvPr id="652" name="テキスト ボックス 651"/>
        <xdr:cNvSpPr txBox="1"/>
      </xdr:nvSpPr>
      <xdr:spPr>
        <a:xfrm>
          <a:off x="15181795" y="12162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158014</xdr:rowOff>
    </xdr:from>
    <xdr:to>
      <xdr:col>76</xdr:col>
      <xdr:colOff>165100</xdr:colOff>
      <xdr:row>71</xdr:row>
      <xdr:rowOff>88164</xdr:rowOff>
    </xdr:to>
    <xdr:sp macro="" textlink="">
      <xdr:nvSpPr>
        <xdr:cNvPr id="653" name="楕円 652"/>
        <xdr:cNvSpPr/>
      </xdr:nvSpPr>
      <xdr:spPr>
        <a:xfrm>
          <a:off x="14541500" y="1215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104691</xdr:rowOff>
    </xdr:from>
    <xdr:ext cx="599010" cy="259045"/>
    <xdr:sp macro="" textlink="">
      <xdr:nvSpPr>
        <xdr:cNvPr id="654" name="テキスト ボックス 653"/>
        <xdr:cNvSpPr txBox="1"/>
      </xdr:nvSpPr>
      <xdr:spPr>
        <a:xfrm>
          <a:off x="14292795" y="11934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10120</xdr:rowOff>
    </xdr:from>
    <xdr:to>
      <xdr:col>72</xdr:col>
      <xdr:colOff>38100</xdr:colOff>
      <xdr:row>73</xdr:row>
      <xdr:rowOff>111720</xdr:rowOff>
    </xdr:to>
    <xdr:sp macro="" textlink="">
      <xdr:nvSpPr>
        <xdr:cNvPr id="655" name="楕円 654"/>
        <xdr:cNvSpPr/>
      </xdr:nvSpPr>
      <xdr:spPr>
        <a:xfrm>
          <a:off x="13652500" y="1252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128247</xdr:rowOff>
    </xdr:from>
    <xdr:ext cx="534377" cy="259045"/>
    <xdr:sp macro="" textlink="">
      <xdr:nvSpPr>
        <xdr:cNvPr id="656" name="テキスト ボックス 655"/>
        <xdr:cNvSpPr txBox="1"/>
      </xdr:nvSpPr>
      <xdr:spPr>
        <a:xfrm>
          <a:off x="13436111" y="1230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164860</xdr:rowOff>
    </xdr:from>
    <xdr:to>
      <xdr:col>67</xdr:col>
      <xdr:colOff>101600</xdr:colOff>
      <xdr:row>73</xdr:row>
      <xdr:rowOff>95010</xdr:rowOff>
    </xdr:to>
    <xdr:sp macro="" textlink="">
      <xdr:nvSpPr>
        <xdr:cNvPr id="657" name="楕円 656"/>
        <xdr:cNvSpPr/>
      </xdr:nvSpPr>
      <xdr:spPr>
        <a:xfrm>
          <a:off x="12763500" y="1250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111537</xdr:rowOff>
    </xdr:from>
    <xdr:ext cx="534377" cy="259045"/>
    <xdr:sp macro="" textlink="">
      <xdr:nvSpPr>
        <xdr:cNvPr id="658" name="テキスト ボックス 657"/>
        <xdr:cNvSpPr txBox="1"/>
      </xdr:nvSpPr>
      <xdr:spPr>
        <a:xfrm>
          <a:off x="12547111" y="1228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8" name="テキスト ボックス 67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123518</xdr:rowOff>
    </xdr:from>
    <xdr:to>
      <xdr:col>85</xdr:col>
      <xdr:colOff>126364</xdr:colOff>
      <xdr:row>99</xdr:row>
      <xdr:rowOff>42873</xdr:rowOff>
    </xdr:to>
    <xdr:cxnSp macro="">
      <xdr:nvCxnSpPr>
        <xdr:cNvPr id="682" name="直線コネクタ 681"/>
        <xdr:cNvCxnSpPr/>
      </xdr:nvCxnSpPr>
      <xdr:spPr>
        <a:xfrm flipV="1">
          <a:off x="16317595" y="15725468"/>
          <a:ext cx="1269" cy="129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46700</xdr:rowOff>
    </xdr:from>
    <xdr:ext cx="469744" cy="259045"/>
    <xdr:sp macro="" textlink="">
      <xdr:nvSpPr>
        <xdr:cNvPr id="683" name="積立金最小値テキスト"/>
        <xdr:cNvSpPr txBox="1"/>
      </xdr:nvSpPr>
      <xdr:spPr>
        <a:xfrm>
          <a:off x="16370300" y="1702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42873</xdr:rowOff>
    </xdr:from>
    <xdr:to>
      <xdr:col>86</xdr:col>
      <xdr:colOff>25400</xdr:colOff>
      <xdr:row>99</xdr:row>
      <xdr:rowOff>42873</xdr:rowOff>
    </xdr:to>
    <xdr:cxnSp macro="">
      <xdr:nvCxnSpPr>
        <xdr:cNvPr id="684" name="直線コネクタ 683"/>
        <xdr:cNvCxnSpPr/>
      </xdr:nvCxnSpPr>
      <xdr:spPr>
        <a:xfrm>
          <a:off x="16230600" y="1701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70195</xdr:rowOff>
    </xdr:from>
    <xdr:ext cx="690189" cy="259045"/>
    <xdr:sp macro="" textlink="">
      <xdr:nvSpPr>
        <xdr:cNvPr id="685" name="積立金最大値テキスト"/>
        <xdr:cNvSpPr txBox="1"/>
      </xdr:nvSpPr>
      <xdr:spPr>
        <a:xfrm>
          <a:off x="16370300" y="155006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123518</xdr:rowOff>
    </xdr:from>
    <xdr:to>
      <xdr:col>86</xdr:col>
      <xdr:colOff>25400</xdr:colOff>
      <xdr:row>91</xdr:row>
      <xdr:rowOff>123518</xdr:rowOff>
    </xdr:to>
    <xdr:cxnSp macro="">
      <xdr:nvCxnSpPr>
        <xdr:cNvPr id="686" name="直線コネクタ 685"/>
        <xdr:cNvCxnSpPr/>
      </xdr:nvCxnSpPr>
      <xdr:spPr>
        <a:xfrm>
          <a:off x="16230600" y="1572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144515</xdr:rowOff>
    </xdr:from>
    <xdr:to>
      <xdr:col>85</xdr:col>
      <xdr:colOff>127000</xdr:colOff>
      <xdr:row>98</xdr:row>
      <xdr:rowOff>163299</xdr:rowOff>
    </xdr:to>
    <xdr:cxnSp macro="">
      <xdr:nvCxnSpPr>
        <xdr:cNvPr id="687" name="直線コネクタ 686"/>
        <xdr:cNvCxnSpPr/>
      </xdr:nvCxnSpPr>
      <xdr:spPr>
        <a:xfrm flipV="1">
          <a:off x="15481300" y="16946615"/>
          <a:ext cx="838200" cy="1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91031</xdr:rowOff>
    </xdr:from>
    <xdr:ext cx="534377" cy="259045"/>
    <xdr:sp macro="" textlink="">
      <xdr:nvSpPr>
        <xdr:cNvPr id="688" name="積立金平均値テキスト"/>
        <xdr:cNvSpPr txBox="1"/>
      </xdr:nvSpPr>
      <xdr:spPr>
        <a:xfrm>
          <a:off x="16370300" y="16893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112604</xdr:rowOff>
    </xdr:from>
    <xdr:to>
      <xdr:col>85</xdr:col>
      <xdr:colOff>177800</xdr:colOff>
      <xdr:row>99</xdr:row>
      <xdr:rowOff>42754</xdr:rowOff>
    </xdr:to>
    <xdr:sp macro="" textlink="">
      <xdr:nvSpPr>
        <xdr:cNvPr id="689" name="フローチャート: 判断 688"/>
        <xdr:cNvSpPr/>
      </xdr:nvSpPr>
      <xdr:spPr>
        <a:xfrm>
          <a:off x="16268700" y="1691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91833</xdr:rowOff>
    </xdr:from>
    <xdr:to>
      <xdr:col>81</xdr:col>
      <xdr:colOff>50800</xdr:colOff>
      <xdr:row>98</xdr:row>
      <xdr:rowOff>163299</xdr:rowOff>
    </xdr:to>
    <xdr:cxnSp macro="">
      <xdr:nvCxnSpPr>
        <xdr:cNvPr id="690" name="直線コネクタ 689"/>
        <xdr:cNvCxnSpPr/>
      </xdr:nvCxnSpPr>
      <xdr:spPr>
        <a:xfrm>
          <a:off x="14592300" y="16893933"/>
          <a:ext cx="889000" cy="7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132742</xdr:rowOff>
    </xdr:from>
    <xdr:to>
      <xdr:col>81</xdr:col>
      <xdr:colOff>101600</xdr:colOff>
      <xdr:row>99</xdr:row>
      <xdr:rowOff>62892</xdr:rowOff>
    </xdr:to>
    <xdr:sp macro="" textlink="">
      <xdr:nvSpPr>
        <xdr:cNvPr id="691" name="フローチャート: 判断 690"/>
        <xdr:cNvSpPr/>
      </xdr:nvSpPr>
      <xdr:spPr>
        <a:xfrm>
          <a:off x="15430500" y="169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54019</xdr:rowOff>
    </xdr:from>
    <xdr:ext cx="534377" cy="259045"/>
    <xdr:sp macro="" textlink="">
      <xdr:nvSpPr>
        <xdr:cNvPr id="692" name="テキスト ボックス 691"/>
        <xdr:cNvSpPr txBox="1"/>
      </xdr:nvSpPr>
      <xdr:spPr>
        <a:xfrm>
          <a:off x="15214111" y="170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91833</xdr:rowOff>
    </xdr:from>
    <xdr:to>
      <xdr:col>76</xdr:col>
      <xdr:colOff>114300</xdr:colOff>
      <xdr:row>98</xdr:row>
      <xdr:rowOff>125890</xdr:rowOff>
    </xdr:to>
    <xdr:cxnSp macro="">
      <xdr:nvCxnSpPr>
        <xdr:cNvPr id="693" name="直線コネクタ 692"/>
        <xdr:cNvCxnSpPr/>
      </xdr:nvCxnSpPr>
      <xdr:spPr>
        <a:xfrm flipV="1">
          <a:off x="13703300" y="16893933"/>
          <a:ext cx="889000" cy="3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134165</xdr:rowOff>
    </xdr:from>
    <xdr:to>
      <xdr:col>76</xdr:col>
      <xdr:colOff>165100</xdr:colOff>
      <xdr:row>99</xdr:row>
      <xdr:rowOff>64315</xdr:rowOff>
    </xdr:to>
    <xdr:sp macro="" textlink="">
      <xdr:nvSpPr>
        <xdr:cNvPr id="694" name="フローチャート: 判断 693"/>
        <xdr:cNvSpPr/>
      </xdr:nvSpPr>
      <xdr:spPr>
        <a:xfrm>
          <a:off x="14541500" y="169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55442</xdr:rowOff>
    </xdr:from>
    <xdr:ext cx="534377" cy="259045"/>
    <xdr:sp macro="" textlink="">
      <xdr:nvSpPr>
        <xdr:cNvPr id="695" name="テキスト ボックス 694"/>
        <xdr:cNvSpPr txBox="1"/>
      </xdr:nvSpPr>
      <xdr:spPr>
        <a:xfrm>
          <a:off x="14325111" y="1702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125890</xdr:rowOff>
    </xdr:from>
    <xdr:to>
      <xdr:col>71</xdr:col>
      <xdr:colOff>177800</xdr:colOff>
      <xdr:row>98</xdr:row>
      <xdr:rowOff>146222</xdr:rowOff>
    </xdr:to>
    <xdr:cxnSp macro="">
      <xdr:nvCxnSpPr>
        <xdr:cNvPr id="696" name="直線コネクタ 695"/>
        <xdr:cNvCxnSpPr/>
      </xdr:nvCxnSpPr>
      <xdr:spPr>
        <a:xfrm flipV="1">
          <a:off x="12814300" y="16927990"/>
          <a:ext cx="889000" cy="2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130395</xdr:rowOff>
    </xdr:from>
    <xdr:to>
      <xdr:col>72</xdr:col>
      <xdr:colOff>38100</xdr:colOff>
      <xdr:row>99</xdr:row>
      <xdr:rowOff>60545</xdr:rowOff>
    </xdr:to>
    <xdr:sp macro="" textlink="">
      <xdr:nvSpPr>
        <xdr:cNvPr id="697" name="フローチャート: 判断 696"/>
        <xdr:cNvSpPr/>
      </xdr:nvSpPr>
      <xdr:spPr>
        <a:xfrm>
          <a:off x="136525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51672</xdr:rowOff>
    </xdr:from>
    <xdr:ext cx="534377" cy="259045"/>
    <xdr:sp macro="" textlink="">
      <xdr:nvSpPr>
        <xdr:cNvPr id="698" name="テキスト ボックス 697"/>
        <xdr:cNvSpPr txBox="1"/>
      </xdr:nvSpPr>
      <xdr:spPr>
        <a:xfrm>
          <a:off x="13436111" y="1702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136274</xdr:rowOff>
    </xdr:from>
    <xdr:to>
      <xdr:col>67</xdr:col>
      <xdr:colOff>101600</xdr:colOff>
      <xdr:row>99</xdr:row>
      <xdr:rowOff>66424</xdr:rowOff>
    </xdr:to>
    <xdr:sp macro="" textlink="">
      <xdr:nvSpPr>
        <xdr:cNvPr id="699" name="フローチャート: 判断 698"/>
        <xdr:cNvSpPr/>
      </xdr:nvSpPr>
      <xdr:spPr>
        <a:xfrm>
          <a:off x="12763500" y="1693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57551</xdr:rowOff>
    </xdr:from>
    <xdr:ext cx="534377" cy="259045"/>
    <xdr:sp macro="" textlink="">
      <xdr:nvSpPr>
        <xdr:cNvPr id="700" name="テキスト ボックス 699"/>
        <xdr:cNvSpPr txBox="1"/>
      </xdr:nvSpPr>
      <xdr:spPr>
        <a:xfrm>
          <a:off x="12547111" y="1703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93715</xdr:rowOff>
    </xdr:from>
    <xdr:to>
      <xdr:col>85</xdr:col>
      <xdr:colOff>177800</xdr:colOff>
      <xdr:row>99</xdr:row>
      <xdr:rowOff>23865</xdr:rowOff>
    </xdr:to>
    <xdr:sp macro="" textlink="">
      <xdr:nvSpPr>
        <xdr:cNvPr id="706" name="楕円 705"/>
        <xdr:cNvSpPr/>
      </xdr:nvSpPr>
      <xdr:spPr>
        <a:xfrm>
          <a:off x="16268700" y="1689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53092</xdr:rowOff>
    </xdr:from>
    <xdr:ext cx="534377" cy="259045"/>
    <xdr:sp macro="" textlink="">
      <xdr:nvSpPr>
        <xdr:cNvPr id="707" name="積立金該当値テキスト"/>
        <xdr:cNvSpPr txBox="1"/>
      </xdr:nvSpPr>
      <xdr:spPr>
        <a:xfrm>
          <a:off x="16370300" y="1668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112499</xdr:rowOff>
    </xdr:from>
    <xdr:to>
      <xdr:col>81</xdr:col>
      <xdr:colOff>101600</xdr:colOff>
      <xdr:row>99</xdr:row>
      <xdr:rowOff>42649</xdr:rowOff>
    </xdr:to>
    <xdr:sp macro="" textlink="">
      <xdr:nvSpPr>
        <xdr:cNvPr id="708" name="楕円 707"/>
        <xdr:cNvSpPr/>
      </xdr:nvSpPr>
      <xdr:spPr>
        <a:xfrm>
          <a:off x="15430500" y="1691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59176</xdr:rowOff>
    </xdr:from>
    <xdr:ext cx="534377" cy="259045"/>
    <xdr:sp macro="" textlink="">
      <xdr:nvSpPr>
        <xdr:cNvPr id="709" name="テキスト ボックス 708"/>
        <xdr:cNvSpPr txBox="1"/>
      </xdr:nvSpPr>
      <xdr:spPr>
        <a:xfrm>
          <a:off x="15214111" y="1668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41033</xdr:rowOff>
    </xdr:from>
    <xdr:to>
      <xdr:col>76</xdr:col>
      <xdr:colOff>165100</xdr:colOff>
      <xdr:row>98</xdr:row>
      <xdr:rowOff>142633</xdr:rowOff>
    </xdr:to>
    <xdr:sp macro="" textlink="">
      <xdr:nvSpPr>
        <xdr:cNvPr id="710" name="楕円 709"/>
        <xdr:cNvSpPr/>
      </xdr:nvSpPr>
      <xdr:spPr>
        <a:xfrm>
          <a:off x="14541500" y="1684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159160</xdr:rowOff>
    </xdr:from>
    <xdr:ext cx="534377" cy="259045"/>
    <xdr:sp macro="" textlink="">
      <xdr:nvSpPr>
        <xdr:cNvPr id="711" name="テキスト ボックス 710"/>
        <xdr:cNvSpPr txBox="1"/>
      </xdr:nvSpPr>
      <xdr:spPr>
        <a:xfrm>
          <a:off x="14325111" y="1661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75090</xdr:rowOff>
    </xdr:from>
    <xdr:to>
      <xdr:col>72</xdr:col>
      <xdr:colOff>38100</xdr:colOff>
      <xdr:row>99</xdr:row>
      <xdr:rowOff>5240</xdr:rowOff>
    </xdr:to>
    <xdr:sp macro="" textlink="">
      <xdr:nvSpPr>
        <xdr:cNvPr id="712" name="楕円 711"/>
        <xdr:cNvSpPr/>
      </xdr:nvSpPr>
      <xdr:spPr>
        <a:xfrm>
          <a:off x="13652500" y="168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21767</xdr:rowOff>
    </xdr:from>
    <xdr:ext cx="534377" cy="259045"/>
    <xdr:sp macro="" textlink="">
      <xdr:nvSpPr>
        <xdr:cNvPr id="713" name="テキスト ボックス 712"/>
        <xdr:cNvSpPr txBox="1"/>
      </xdr:nvSpPr>
      <xdr:spPr>
        <a:xfrm>
          <a:off x="13436111" y="1665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95422</xdr:rowOff>
    </xdr:from>
    <xdr:to>
      <xdr:col>67</xdr:col>
      <xdr:colOff>101600</xdr:colOff>
      <xdr:row>99</xdr:row>
      <xdr:rowOff>25572</xdr:rowOff>
    </xdr:to>
    <xdr:sp macro="" textlink="">
      <xdr:nvSpPr>
        <xdr:cNvPr id="714" name="楕円 713"/>
        <xdr:cNvSpPr/>
      </xdr:nvSpPr>
      <xdr:spPr>
        <a:xfrm>
          <a:off x="12763500" y="1689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42099</xdr:rowOff>
    </xdr:from>
    <xdr:ext cx="534377" cy="259045"/>
    <xdr:sp macro="" textlink="">
      <xdr:nvSpPr>
        <xdr:cNvPr id="715" name="テキスト ボックス 714"/>
        <xdr:cNvSpPr txBox="1"/>
      </xdr:nvSpPr>
      <xdr:spPr>
        <a:xfrm>
          <a:off x="12547111" y="1667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102019</xdr:rowOff>
    </xdr:from>
    <xdr:to>
      <xdr:col>116</xdr:col>
      <xdr:colOff>62864</xdr:colOff>
      <xdr:row>39</xdr:row>
      <xdr:rowOff>44450</xdr:rowOff>
    </xdr:to>
    <xdr:cxnSp macro="">
      <xdr:nvCxnSpPr>
        <xdr:cNvPr id="739" name="直線コネクタ 738"/>
        <xdr:cNvCxnSpPr/>
      </xdr:nvCxnSpPr>
      <xdr:spPr>
        <a:xfrm flipV="1">
          <a:off x="22159595" y="5245519"/>
          <a:ext cx="1269" cy="14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48696</xdr:rowOff>
    </xdr:from>
    <xdr:ext cx="534377" cy="259045"/>
    <xdr:sp macro="" textlink="">
      <xdr:nvSpPr>
        <xdr:cNvPr id="742" name="投資及び出資金最大値テキスト"/>
        <xdr:cNvSpPr txBox="1"/>
      </xdr:nvSpPr>
      <xdr:spPr>
        <a:xfrm>
          <a:off x="22212300" y="50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102019</xdr:rowOff>
    </xdr:from>
    <xdr:to>
      <xdr:col>116</xdr:col>
      <xdr:colOff>152400</xdr:colOff>
      <xdr:row>30</xdr:row>
      <xdr:rowOff>102019</xdr:rowOff>
    </xdr:to>
    <xdr:cxnSp macro="">
      <xdr:nvCxnSpPr>
        <xdr:cNvPr id="743" name="直線コネクタ 742"/>
        <xdr:cNvCxnSpPr/>
      </xdr:nvCxnSpPr>
      <xdr:spPr>
        <a:xfrm>
          <a:off x="22072600" y="524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50355</xdr:rowOff>
    </xdr:from>
    <xdr:to>
      <xdr:col>116</xdr:col>
      <xdr:colOff>63500</xdr:colOff>
      <xdr:row>37</xdr:row>
      <xdr:rowOff>57671</xdr:rowOff>
    </xdr:to>
    <xdr:cxnSp macro="">
      <xdr:nvCxnSpPr>
        <xdr:cNvPr id="744" name="直線コネクタ 743"/>
        <xdr:cNvCxnSpPr/>
      </xdr:nvCxnSpPr>
      <xdr:spPr>
        <a:xfrm flipV="1">
          <a:off x="21323300" y="6394005"/>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140822</xdr:rowOff>
    </xdr:from>
    <xdr:ext cx="469744" cy="259045"/>
    <xdr:sp macro="" textlink="">
      <xdr:nvSpPr>
        <xdr:cNvPr id="745" name="投資及び出資金平均値テキスト"/>
        <xdr:cNvSpPr txBox="1"/>
      </xdr:nvSpPr>
      <xdr:spPr>
        <a:xfrm>
          <a:off x="22212300" y="64844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162395</xdr:rowOff>
    </xdr:from>
    <xdr:to>
      <xdr:col>116</xdr:col>
      <xdr:colOff>114300</xdr:colOff>
      <xdr:row>38</xdr:row>
      <xdr:rowOff>92545</xdr:rowOff>
    </xdr:to>
    <xdr:sp macro="" textlink="">
      <xdr:nvSpPr>
        <xdr:cNvPr id="746" name="フローチャート: 判断 745"/>
        <xdr:cNvSpPr/>
      </xdr:nvSpPr>
      <xdr:spPr>
        <a:xfrm>
          <a:off x="221107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57671</xdr:rowOff>
    </xdr:from>
    <xdr:to>
      <xdr:col>111</xdr:col>
      <xdr:colOff>177800</xdr:colOff>
      <xdr:row>37</xdr:row>
      <xdr:rowOff>96914</xdr:rowOff>
    </xdr:to>
    <xdr:cxnSp macro="">
      <xdr:nvCxnSpPr>
        <xdr:cNvPr id="747" name="直線コネクタ 746"/>
        <xdr:cNvCxnSpPr/>
      </xdr:nvCxnSpPr>
      <xdr:spPr>
        <a:xfrm flipV="1">
          <a:off x="20434300" y="6401321"/>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8" name="フローチャート: 判断 747"/>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144136</xdr:rowOff>
    </xdr:from>
    <xdr:ext cx="469744" cy="259045"/>
    <xdr:sp macro="" textlink="">
      <xdr:nvSpPr>
        <xdr:cNvPr id="749" name="テキスト ボックス 748"/>
        <xdr:cNvSpPr txBox="1"/>
      </xdr:nvSpPr>
      <xdr:spPr>
        <a:xfrm>
          <a:off x="21088428" y="66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47041</xdr:rowOff>
    </xdr:from>
    <xdr:to>
      <xdr:col>107</xdr:col>
      <xdr:colOff>50800</xdr:colOff>
      <xdr:row>37</xdr:row>
      <xdr:rowOff>96914</xdr:rowOff>
    </xdr:to>
    <xdr:cxnSp macro="">
      <xdr:nvCxnSpPr>
        <xdr:cNvPr id="750" name="直線コネクタ 749"/>
        <xdr:cNvCxnSpPr/>
      </xdr:nvCxnSpPr>
      <xdr:spPr>
        <a:xfrm>
          <a:off x="19545300" y="6390691"/>
          <a:ext cx="889000" cy="4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51295</xdr:rowOff>
    </xdr:from>
    <xdr:to>
      <xdr:col>107</xdr:col>
      <xdr:colOff>101600</xdr:colOff>
      <xdr:row>38</xdr:row>
      <xdr:rowOff>152895</xdr:rowOff>
    </xdr:to>
    <xdr:sp macro="" textlink="">
      <xdr:nvSpPr>
        <xdr:cNvPr id="751" name="フローチャート: 判断 750"/>
        <xdr:cNvSpPr/>
      </xdr:nvSpPr>
      <xdr:spPr>
        <a:xfrm>
          <a:off x="20383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144022</xdr:rowOff>
    </xdr:from>
    <xdr:ext cx="469744" cy="259045"/>
    <xdr:sp macro="" textlink="">
      <xdr:nvSpPr>
        <xdr:cNvPr id="752" name="テキスト ボックス 751"/>
        <xdr:cNvSpPr txBox="1"/>
      </xdr:nvSpPr>
      <xdr:spPr>
        <a:xfrm>
          <a:off x="20199428" y="665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47041</xdr:rowOff>
    </xdr:from>
    <xdr:to>
      <xdr:col>102</xdr:col>
      <xdr:colOff>114300</xdr:colOff>
      <xdr:row>38</xdr:row>
      <xdr:rowOff>14236</xdr:rowOff>
    </xdr:to>
    <xdr:cxnSp macro="">
      <xdr:nvCxnSpPr>
        <xdr:cNvPr id="753" name="直線コネクタ 752"/>
        <xdr:cNvCxnSpPr/>
      </xdr:nvCxnSpPr>
      <xdr:spPr>
        <a:xfrm flipV="1">
          <a:off x="18656300" y="6390691"/>
          <a:ext cx="889000" cy="13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33083</xdr:rowOff>
    </xdr:from>
    <xdr:to>
      <xdr:col>102</xdr:col>
      <xdr:colOff>165100</xdr:colOff>
      <xdr:row>38</xdr:row>
      <xdr:rowOff>134683</xdr:rowOff>
    </xdr:to>
    <xdr:sp macro="" textlink="">
      <xdr:nvSpPr>
        <xdr:cNvPr id="754" name="フローチャート: 判断 753"/>
        <xdr:cNvSpPr/>
      </xdr:nvSpPr>
      <xdr:spPr>
        <a:xfrm>
          <a:off x="19494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125810</xdr:rowOff>
    </xdr:from>
    <xdr:ext cx="469744" cy="259045"/>
    <xdr:sp macro="" textlink="">
      <xdr:nvSpPr>
        <xdr:cNvPr id="755" name="テキスト ボックス 754"/>
        <xdr:cNvSpPr txBox="1"/>
      </xdr:nvSpPr>
      <xdr:spPr>
        <a:xfrm>
          <a:off x="19310428" y="664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57162</xdr:rowOff>
    </xdr:from>
    <xdr:to>
      <xdr:col>98</xdr:col>
      <xdr:colOff>38100</xdr:colOff>
      <xdr:row>38</xdr:row>
      <xdr:rowOff>158762</xdr:rowOff>
    </xdr:to>
    <xdr:sp macro="" textlink="">
      <xdr:nvSpPr>
        <xdr:cNvPr id="756" name="フローチャート: 判断 755"/>
        <xdr:cNvSpPr/>
      </xdr:nvSpPr>
      <xdr:spPr>
        <a:xfrm>
          <a:off x="18605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149889</xdr:rowOff>
    </xdr:from>
    <xdr:ext cx="469744" cy="259045"/>
    <xdr:sp macro="" textlink="">
      <xdr:nvSpPr>
        <xdr:cNvPr id="757" name="テキスト ボックス 756"/>
        <xdr:cNvSpPr txBox="1"/>
      </xdr:nvSpPr>
      <xdr:spPr>
        <a:xfrm>
          <a:off x="18421428" y="666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171005</xdr:rowOff>
    </xdr:from>
    <xdr:to>
      <xdr:col>116</xdr:col>
      <xdr:colOff>114300</xdr:colOff>
      <xdr:row>37</xdr:row>
      <xdr:rowOff>101155</xdr:rowOff>
    </xdr:to>
    <xdr:sp macro="" textlink="">
      <xdr:nvSpPr>
        <xdr:cNvPr id="763" name="楕円 762"/>
        <xdr:cNvSpPr/>
      </xdr:nvSpPr>
      <xdr:spPr>
        <a:xfrm>
          <a:off x="22110700" y="634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22432</xdr:rowOff>
    </xdr:from>
    <xdr:ext cx="469744" cy="259045"/>
    <xdr:sp macro="" textlink="">
      <xdr:nvSpPr>
        <xdr:cNvPr id="764" name="投資及び出資金該当値テキスト"/>
        <xdr:cNvSpPr txBox="1"/>
      </xdr:nvSpPr>
      <xdr:spPr>
        <a:xfrm>
          <a:off x="22212300" y="619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6871</xdr:rowOff>
    </xdr:from>
    <xdr:to>
      <xdr:col>112</xdr:col>
      <xdr:colOff>38100</xdr:colOff>
      <xdr:row>37</xdr:row>
      <xdr:rowOff>108471</xdr:rowOff>
    </xdr:to>
    <xdr:sp macro="" textlink="">
      <xdr:nvSpPr>
        <xdr:cNvPr id="765" name="楕円 764"/>
        <xdr:cNvSpPr/>
      </xdr:nvSpPr>
      <xdr:spPr>
        <a:xfrm>
          <a:off x="21272500" y="635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124998</xdr:rowOff>
    </xdr:from>
    <xdr:ext cx="469744" cy="259045"/>
    <xdr:sp macro="" textlink="">
      <xdr:nvSpPr>
        <xdr:cNvPr id="766" name="テキスト ボックス 765"/>
        <xdr:cNvSpPr txBox="1"/>
      </xdr:nvSpPr>
      <xdr:spPr>
        <a:xfrm>
          <a:off x="21088428" y="612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46114</xdr:rowOff>
    </xdr:from>
    <xdr:to>
      <xdr:col>107</xdr:col>
      <xdr:colOff>101600</xdr:colOff>
      <xdr:row>37</xdr:row>
      <xdr:rowOff>147714</xdr:rowOff>
    </xdr:to>
    <xdr:sp macro="" textlink="">
      <xdr:nvSpPr>
        <xdr:cNvPr id="767" name="楕円 766"/>
        <xdr:cNvSpPr/>
      </xdr:nvSpPr>
      <xdr:spPr>
        <a:xfrm>
          <a:off x="20383500" y="638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164241</xdr:rowOff>
    </xdr:from>
    <xdr:ext cx="469744" cy="259045"/>
    <xdr:sp macro="" textlink="">
      <xdr:nvSpPr>
        <xdr:cNvPr id="768" name="テキスト ボックス 767"/>
        <xdr:cNvSpPr txBox="1"/>
      </xdr:nvSpPr>
      <xdr:spPr>
        <a:xfrm>
          <a:off x="20199428" y="616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167691</xdr:rowOff>
    </xdr:from>
    <xdr:to>
      <xdr:col>102</xdr:col>
      <xdr:colOff>165100</xdr:colOff>
      <xdr:row>37</xdr:row>
      <xdr:rowOff>97841</xdr:rowOff>
    </xdr:to>
    <xdr:sp macro="" textlink="">
      <xdr:nvSpPr>
        <xdr:cNvPr id="769" name="楕円 768"/>
        <xdr:cNvSpPr/>
      </xdr:nvSpPr>
      <xdr:spPr>
        <a:xfrm>
          <a:off x="19494500" y="633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114368</xdr:rowOff>
    </xdr:from>
    <xdr:ext cx="469744" cy="259045"/>
    <xdr:sp macro="" textlink="">
      <xdr:nvSpPr>
        <xdr:cNvPr id="770" name="テキスト ボックス 769"/>
        <xdr:cNvSpPr txBox="1"/>
      </xdr:nvSpPr>
      <xdr:spPr>
        <a:xfrm>
          <a:off x="19310428" y="611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134887</xdr:rowOff>
    </xdr:from>
    <xdr:to>
      <xdr:col>98</xdr:col>
      <xdr:colOff>38100</xdr:colOff>
      <xdr:row>38</xdr:row>
      <xdr:rowOff>65036</xdr:rowOff>
    </xdr:to>
    <xdr:sp macro="" textlink="">
      <xdr:nvSpPr>
        <xdr:cNvPr id="771" name="楕円 770"/>
        <xdr:cNvSpPr/>
      </xdr:nvSpPr>
      <xdr:spPr>
        <a:xfrm>
          <a:off x="18605500" y="64785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81564</xdr:rowOff>
    </xdr:from>
    <xdr:ext cx="469744" cy="259045"/>
    <xdr:sp macro="" textlink="">
      <xdr:nvSpPr>
        <xdr:cNvPr id="772" name="テキスト ボックス 771"/>
        <xdr:cNvSpPr txBox="1"/>
      </xdr:nvSpPr>
      <xdr:spPr>
        <a:xfrm>
          <a:off x="18421428" y="625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57907</xdr:rowOff>
    </xdr:from>
    <xdr:to>
      <xdr:col>116</xdr:col>
      <xdr:colOff>62864</xdr:colOff>
      <xdr:row>58</xdr:row>
      <xdr:rowOff>139700</xdr:rowOff>
    </xdr:to>
    <xdr:cxnSp macro="">
      <xdr:nvCxnSpPr>
        <xdr:cNvPr id="794" name="直線コネクタ 793"/>
        <xdr:cNvCxnSpPr/>
      </xdr:nvCxnSpPr>
      <xdr:spPr>
        <a:xfrm flipV="1">
          <a:off x="22159595" y="8973307"/>
          <a:ext cx="1269" cy="1110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4584</xdr:rowOff>
    </xdr:from>
    <xdr:ext cx="534377" cy="259045"/>
    <xdr:sp macro="" textlink="">
      <xdr:nvSpPr>
        <xdr:cNvPr id="797" name="貸付金最大値テキスト"/>
        <xdr:cNvSpPr txBox="1"/>
      </xdr:nvSpPr>
      <xdr:spPr>
        <a:xfrm>
          <a:off x="22212300" y="87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57907</xdr:rowOff>
    </xdr:from>
    <xdr:to>
      <xdr:col>116</xdr:col>
      <xdr:colOff>152400</xdr:colOff>
      <xdr:row>52</xdr:row>
      <xdr:rowOff>57907</xdr:rowOff>
    </xdr:to>
    <xdr:cxnSp macro="">
      <xdr:nvCxnSpPr>
        <xdr:cNvPr id="798" name="直線コネクタ 797"/>
        <xdr:cNvCxnSpPr/>
      </xdr:nvCxnSpPr>
      <xdr:spPr>
        <a:xfrm>
          <a:off x="22072600" y="89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130921</xdr:rowOff>
    </xdr:from>
    <xdr:to>
      <xdr:col>116</xdr:col>
      <xdr:colOff>63500</xdr:colOff>
      <xdr:row>58</xdr:row>
      <xdr:rowOff>136728</xdr:rowOff>
    </xdr:to>
    <xdr:cxnSp macro="">
      <xdr:nvCxnSpPr>
        <xdr:cNvPr id="799" name="直線コネクタ 798"/>
        <xdr:cNvCxnSpPr/>
      </xdr:nvCxnSpPr>
      <xdr:spPr>
        <a:xfrm>
          <a:off x="21323300" y="10075021"/>
          <a:ext cx="838200" cy="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79179</xdr:rowOff>
    </xdr:from>
    <xdr:ext cx="469744" cy="259045"/>
    <xdr:sp macro="" textlink="">
      <xdr:nvSpPr>
        <xdr:cNvPr id="800" name="貸付金平均値テキスト"/>
        <xdr:cNvSpPr txBox="1"/>
      </xdr:nvSpPr>
      <xdr:spPr>
        <a:xfrm>
          <a:off x="22212300" y="9680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56302</xdr:rowOff>
    </xdr:from>
    <xdr:to>
      <xdr:col>116</xdr:col>
      <xdr:colOff>114300</xdr:colOff>
      <xdr:row>57</xdr:row>
      <xdr:rowOff>157902</xdr:rowOff>
    </xdr:to>
    <xdr:sp macro="" textlink="">
      <xdr:nvSpPr>
        <xdr:cNvPr id="801" name="フローチャート: 判断 800"/>
        <xdr:cNvSpPr/>
      </xdr:nvSpPr>
      <xdr:spPr>
        <a:xfrm>
          <a:off x="22110700" y="982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88448</xdr:rowOff>
    </xdr:from>
    <xdr:to>
      <xdr:col>111</xdr:col>
      <xdr:colOff>177800</xdr:colOff>
      <xdr:row>58</xdr:row>
      <xdr:rowOff>130921</xdr:rowOff>
    </xdr:to>
    <xdr:cxnSp macro="">
      <xdr:nvCxnSpPr>
        <xdr:cNvPr id="802" name="直線コネクタ 801"/>
        <xdr:cNvCxnSpPr/>
      </xdr:nvCxnSpPr>
      <xdr:spPr>
        <a:xfrm>
          <a:off x="20434300" y="10032548"/>
          <a:ext cx="889000" cy="4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59730</xdr:rowOff>
    </xdr:from>
    <xdr:to>
      <xdr:col>112</xdr:col>
      <xdr:colOff>38100</xdr:colOff>
      <xdr:row>57</xdr:row>
      <xdr:rowOff>161330</xdr:rowOff>
    </xdr:to>
    <xdr:sp macro="" textlink="">
      <xdr:nvSpPr>
        <xdr:cNvPr id="803" name="フローチャート: 判断 802"/>
        <xdr:cNvSpPr/>
      </xdr:nvSpPr>
      <xdr:spPr>
        <a:xfrm>
          <a:off x="212725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6407</xdr:rowOff>
    </xdr:from>
    <xdr:ext cx="469744" cy="259045"/>
    <xdr:sp macro="" textlink="">
      <xdr:nvSpPr>
        <xdr:cNvPr id="804" name="テキスト ボックス 803"/>
        <xdr:cNvSpPr txBox="1"/>
      </xdr:nvSpPr>
      <xdr:spPr>
        <a:xfrm>
          <a:off x="21088428" y="960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73909</xdr:rowOff>
    </xdr:from>
    <xdr:to>
      <xdr:col>107</xdr:col>
      <xdr:colOff>50800</xdr:colOff>
      <xdr:row>58</xdr:row>
      <xdr:rowOff>88448</xdr:rowOff>
    </xdr:to>
    <xdr:cxnSp macro="">
      <xdr:nvCxnSpPr>
        <xdr:cNvPr id="805" name="直線コネクタ 804"/>
        <xdr:cNvCxnSpPr/>
      </xdr:nvCxnSpPr>
      <xdr:spPr>
        <a:xfrm>
          <a:off x="19545300" y="10018009"/>
          <a:ext cx="889000" cy="1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55250</xdr:rowOff>
    </xdr:from>
    <xdr:to>
      <xdr:col>107</xdr:col>
      <xdr:colOff>101600</xdr:colOff>
      <xdr:row>57</xdr:row>
      <xdr:rowOff>156850</xdr:rowOff>
    </xdr:to>
    <xdr:sp macro="" textlink="">
      <xdr:nvSpPr>
        <xdr:cNvPr id="806" name="フローチャート: 判断 805"/>
        <xdr:cNvSpPr/>
      </xdr:nvSpPr>
      <xdr:spPr>
        <a:xfrm>
          <a:off x="20383500" y="982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1927</xdr:rowOff>
    </xdr:from>
    <xdr:ext cx="469744" cy="259045"/>
    <xdr:sp macro="" textlink="">
      <xdr:nvSpPr>
        <xdr:cNvPr id="807" name="テキスト ボックス 806"/>
        <xdr:cNvSpPr txBox="1"/>
      </xdr:nvSpPr>
      <xdr:spPr>
        <a:xfrm>
          <a:off x="20199428" y="96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66822</xdr:rowOff>
    </xdr:from>
    <xdr:to>
      <xdr:col>102</xdr:col>
      <xdr:colOff>114300</xdr:colOff>
      <xdr:row>58</xdr:row>
      <xdr:rowOff>73909</xdr:rowOff>
    </xdr:to>
    <xdr:cxnSp macro="">
      <xdr:nvCxnSpPr>
        <xdr:cNvPr id="808" name="直線コネクタ 807"/>
        <xdr:cNvCxnSpPr/>
      </xdr:nvCxnSpPr>
      <xdr:spPr>
        <a:xfrm>
          <a:off x="18656300" y="10010922"/>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63800</xdr:rowOff>
    </xdr:from>
    <xdr:to>
      <xdr:col>102</xdr:col>
      <xdr:colOff>165100</xdr:colOff>
      <xdr:row>57</xdr:row>
      <xdr:rowOff>165400</xdr:rowOff>
    </xdr:to>
    <xdr:sp macro="" textlink="">
      <xdr:nvSpPr>
        <xdr:cNvPr id="809" name="フローチャート: 判断 808"/>
        <xdr:cNvSpPr/>
      </xdr:nvSpPr>
      <xdr:spPr>
        <a:xfrm>
          <a:off x="19494500" y="983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10477</xdr:rowOff>
    </xdr:from>
    <xdr:ext cx="469744" cy="259045"/>
    <xdr:sp macro="" textlink="">
      <xdr:nvSpPr>
        <xdr:cNvPr id="810" name="テキスト ボックス 809"/>
        <xdr:cNvSpPr txBox="1"/>
      </xdr:nvSpPr>
      <xdr:spPr>
        <a:xfrm>
          <a:off x="19310428" y="961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53832</xdr:rowOff>
    </xdr:from>
    <xdr:to>
      <xdr:col>98</xdr:col>
      <xdr:colOff>38100</xdr:colOff>
      <xdr:row>57</xdr:row>
      <xdr:rowOff>155432</xdr:rowOff>
    </xdr:to>
    <xdr:sp macro="" textlink="">
      <xdr:nvSpPr>
        <xdr:cNvPr id="811" name="フローチャート: 判断 810"/>
        <xdr:cNvSpPr/>
      </xdr:nvSpPr>
      <xdr:spPr>
        <a:xfrm>
          <a:off x="186055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509</xdr:rowOff>
    </xdr:from>
    <xdr:ext cx="469744" cy="259045"/>
    <xdr:sp macro="" textlink="">
      <xdr:nvSpPr>
        <xdr:cNvPr id="812" name="テキスト ボックス 811"/>
        <xdr:cNvSpPr txBox="1"/>
      </xdr:nvSpPr>
      <xdr:spPr>
        <a:xfrm>
          <a:off x="18421428" y="960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85928</xdr:rowOff>
    </xdr:from>
    <xdr:to>
      <xdr:col>116</xdr:col>
      <xdr:colOff>114300</xdr:colOff>
      <xdr:row>59</xdr:row>
      <xdr:rowOff>16078</xdr:rowOff>
    </xdr:to>
    <xdr:sp macro="" textlink="">
      <xdr:nvSpPr>
        <xdr:cNvPr id="818" name="楕円 817"/>
        <xdr:cNvSpPr/>
      </xdr:nvSpPr>
      <xdr:spPr>
        <a:xfrm>
          <a:off x="22110700" y="100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855</xdr:rowOff>
    </xdr:from>
    <xdr:ext cx="313932" cy="259045"/>
    <xdr:sp macro="" textlink="">
      <xdr:nvSpPr>
        <xdr:cNvPr id="819" name="貸付金該当値テキスト"/>
        <xdr:cNvSpPr txBox="1"/>
      </xdr:nvSpPr>
      <xdr:spPr>
        <a:xfrm>
          <a:off x="22212300" y="9944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80121</xdr:rowOff>
    </xdr:from>
    <xdr:to>
      <xdr:col>112</xdr:col>
      <xdr:colOff>38100</xdr:colOff>
      <xdr:row>59</xdr:row>
      <xdr:rowOff>10271</xdr:rowOff>
    </xdr:to>
    <xdr:sp macro="" textlink="">
      <xdr:nvSpPr>
        <xdr:cNvPr id="820" name="楕円 819"/>
        <xdr:cNvSpPr/>
      </xdr:nvSpPr>
      <xdr:spPr>
        <a:xfrm>
          <a:off x="21272500" y="1002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1398</xdr:rowOff>
    </xdr:from>
    <xdr:ext cx="378565" cy="259045"/>
    <xdr:sp macro="" textlink="">
      <xdr:nvSpPr>
        <xdr:cNvPr id="821" name="テキスト ボックス 820"/>
        <xdr:cNvSpPr txBox="1"/>
      </xdr:nvSpPr>
      <xdr:spPr>
        <a:xfrm>
          <a:off x="21134017" y="10116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37648</xdr:rowOff>
    </xdr:from>
    <xdr:to>
      <xdr:col>107</xdr:col>
      <xdr:colOff>101600</xdr:colOff>
      <xdr:row>58</xdr:row>
      <xdr:rowOff>139248</xdr:rowOff>
    </xdr:to>
    <xdr:sp macro="" textlink="">
      <xdr:nvSpPr>
        <xdr:cNvPr id="822" name="楕円 821"/>
        <xdr:cNvSpPr/>
      </xdr:nvSpPr>
      <xdr:spPr>
        <a:xfrm>
          <a:off x="20383500" y="998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130375</xdr:rowOff>
    </xdr:from>
    <xdr:ext cx="469744" cy="259045"/>
    <xdr:sp macro="" textlink="">
      <xdr:nvSpPr>
        <xdr:cNvPr id="823" name="テキスト ボックス 822"/>
        <xdr:cNvSpPr txBox="1"/>
      </xdr:nvSpPr>
      <xdr:spPr>
        <a:xfrm>
          <a:off x="20199428" y="1007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23109</xdr:rowOff>
    </xdr:from>
    <xdr:to>
      <xdr:col>102</xdr:col>
      <xdr:colOff>165100</xdr:colOff>
      <xdr:row>58</xdr:row>
      <xdr:rowOff>124709</xdr:rowOff>
    </xdr:to>
    <xdr:sp macro="" textlink="">
      <xdr:nvSpPr>
        <xdr:cNvPr id="824" name="楕円 823"/>
        <xdr:cNvSpPr/>
      </xdr:nvSpPr>
      <xdr:spPr>
        <a:xfrm>
          <a:off x="19494500" y="996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115836</xdr:rowOff>
    </xdr:from>
    <xdr:ext cx="469744" cy="259045"/>
    <xdr:sp macro="" textlink="">
      <xdr:nvSpPr>
        <xdr:cNvPr id="825" name="テキスト ボックス 824"/>
        <xdr:cNvSpPr txBox="1"/>
      </xdr:nvSpPr>
      <xdr:spPr>
        <a:xfrm>
          <a:off x="19310428" y="100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16022</xdr:rowOff>
    </xdr:from>
    <xdr:to>
      <xdr:col>98</xdr:col>
      <xdr:colOff>38100</xdr:colOff>
      <xdr:row>58</xdr:row>
      <xdr:rowOff>117622</xdr:rowOff>
    </xdr:to>
    <xdr:sp macro="" textlink="">
      <xdr:nvSpPr>
        <xdr:cNvPr id="826" name="楕円 825"/>
        <xdr:cNvSpPr/>
      </xdr:nvSpPr>
      <xdr:spPr>
        <a:xfrm>
          <a:off x="18605500" y="996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108749</xdr:rowOff>
    </xdr:from>
    <xdr:ext cx="469744" cy="259045"/>
    <xdr:sp macro="" textlink="">
      <xdr:nvSpPr>
        <xdr:cNvPr id="827" name="テキスト ボックス 826"/>
        <xdr:cNvSpPr txBox="1"/>
      </xdr:nvSpPr>
      <xdr:spPr>
        <a:xfrm>
          <a:off x="18421428" y="1005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80873</xdr:rowOff>
    </xdr:from>
    <xdr:to>
      <xdr:col>116</xdr:col>
      <xdr:colOff>62864</xdr:colOff>
      <xdr:row>78</xdr:row>
      <xdr:rowOff>161037</xdr:rowOff>
    </xdr:to>
    <xdr:cxnSp macro="">
      <xdr:nvCxnSpPr>
        <xdr:cNvPr id="852" name="直線コネクタ 851"/>
        <xdr:cNvCxnSpPr/>
      </xdr:nvCxnSpPr>
      <xdr:spPr>
        <a:xfrm flipV="1">
          <a:off x="22159595" y="12082373"/>
          <a:ext cx="1269" cy="145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164864</xdr:rowOff>
    </xdr:from>
    <xdr:ext cx="534377" cy="259045"/>
    <xdr:sp macro="" textlink="">
      <xdr:nvSpPr>
        <xdr:cNvPr id="853" name="繰出金最小値テキスト"/>
        <xdr:cNvSpPr txBox="1"/>
      </xdr:nvSpPr>
      <xdr:spPr>
        <a:xfrm>
          <a:off x="22212300" y="1353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161037</xdr:rowOff>
    </xdr:from>
    <xdr:to>
      <xdr:col>116</xdr:col>
      <xdr:colOff>152400</xdr:colOff>
      <xdr:row>78</xdr:row>
      <xdr:rowOff>161037</xdr:rowOff>
    </xdr:to>
    <xdr:cxnSp macro="">
      <xdr:nvCxnSpPr>
        <xdr:cNvPr id="854" name="直線コネクタ 853"/>
        <xdr:cNvCxnSpPr/>
      </xdr:nvCxnSpPr>
      <xdr:spPr>
        <a:xfrm>
          <a:off x="22072600" y="13534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27550</xdr:rowOff>
    </xdr:from>
    <xdr:ext cx="534377" cy="259045"/>
    <xdr:sp macro="" textlink="">
      <xdr:nvSpPr>
        <xdr:cNvPr id="855" name="繰出金最大値テキスト"/>
        <xdr:cNvSpPr txBox="1"/>
      </xdr:nvSpPr>
      <xdr:spPr>
        <a:xfrm>
          <a:off x="22212300" y="1185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80873</xdr:rowOff>
    </xdr:from>
    <xdr:to>
      <xdr:col>116</xdr:col>
      <xdr:colOff>152400</xdr:colOff>
      <xdr:row>70</xdr:row>
      <xdr:rowOff>80873</xdr:rowOff>
    </xdr:to>
    <xdr:cxnSp macro="">
      <xdr:nvCxnSpPr>
        <xdr:cNvPr id="856" name="直線コネクタ 855"/>
        <xdr:cNvCxnSpPr/>
      </xdr:nvCxnSpPr>
      <xdr:spPr>
        <a:xfrm>
          <a:off x="22072600" y="12082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21914</xdr:rowOff>
    </xdr:from>
    <xdr:to>
      <xdr:col>116</xdr:col>
      <xdr:colOff>63500</xdr:colOff>
      <xdr:row>72</xdr:row>
      <xdr:rowOff>55614</xdr:rowOff>
    </xdr:to>
    <xdr:cxnSp macro="">
      <xdr:nvCxnSpPr>
        <xdr:cNvPr id="857" name="直線コネクタ 856"/>
        <xdr:cNvCxnSpPr/>
      </xdr:nvCxnSpPr>
      <xdr:spPr>
        <a:xfrm flipV="1">
          <a:off x="21323300" y="12366314"/>
          <a:ext cx="838200" cy="3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170959</xdr:rowOff>
    </xdr:from>
    <xdr:ext cx="534377" cy="259045"/>
    <xdr:sp macro="" textlink="">
      <xdr:nvSpPr>
        <xdr:cNvPr id="858" name="繰出金平均値テキスト"/>
        <xdr:cNvSpPr txBox="1"/>
      </xdr:nvSpPr>
      <xdr:spPr>
        <a:xfrm>
          <a:off x="22212300" y="12858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21082</xdr:rowOff>
    </xdr:from>
    <xdr:to>
      <xdr:col>116</xdr:col>
      <xdr:colOff>114300</xdr:colOff>
      <xdr:row>75</xdr:row>
      <xdr:rowOff>122682</xdr:rowOff>
    </xdr:to>
    <xdr:sp macro="" textlink="">
      <xdr:nvSpPr>
        <xdr:cNvPr id="859" name="フローチャート: 判断 858"/>
        <xdr:cNvSpPr/>
      </xdr:nvSpPr>
      <xdr:spPr>
        <a:xfrm>
          <a:off x="22110700" y="1287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55614</xdr:rowOff>
    </xdr:from>
    <xdr:to>
      <xdr:col>111</xdr:col>
      <xdr:colOff>177800</xdr:colOff>
      <xdr:row>72</xdr:row>
      <xdr:rowOff>122536</xdr:rowOff>
    </xdr:to>
    <xdr:cxnSp macro="">
      <xdr:nvCxnSpPr>
        <xdr:cNvPr id="860" name="直線コネクタ 859"/>
        <xdr:cNvCxnSpPr/>
      </xdr:nvCxnSpPr>
      <xdr:spPr>
        <a:xfrm flipV="1">
          <a:off x="20434300" y="12400014"/>
          <a:ext cx="889000" cy="6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12376</xdr:rowOff>
    </xdr:from>
    <xdr:to>
      <xdr:col>112</xdr:col>
      <xdr:colOff>38100</xdr:colOff>
      <xdr:row>75</xdr:row>
      <xdr:rowOff>113976</xdr:rowOff>
    </xdr:to>
    <xdr:sp macro="" textlink="">
      <xdr:nvSpPr>
        <xdr:cNvPr id="861" name="フローチャート: 判断 860"/>
        <xdr:cNvSpPr/>
      </xdr:nvSpPr>
      <xdr:spPr>
        <a:xfrm>
          <a:off x="212725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105103</xdr:rowOff>
    </xdr:from>
    <xdr:ext cx="534377" cy="259045"/>
    <xdr:sp macro="" textlink="">
      <xdr:nvSpPr>
        <xdr:cNvPr id="862" name="テキスト ボックス 861"/>
        <xdr:cNvSpPr txBox="1"/>
      </xdr:nvSpPr>
      <xdr:spPr>
        <a:xfrm>
          <a:off x="21056111" y="1296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122536</xdr:rowOff>
    </xdr:from>
    <xdr:to>
      <xdr:col>107</xdr:col>
      <xdr:colOff>50800</xdr:colOff>
      <xdr:row>72</xdr:row>
      <xdr:rowOff>135642</xdr:rowOff>
    </xdr:to>
    <xdr:cxnSp macro="">
      <xdr:nvCxnSpPr>
        <xdr:cNvPr id="863" name="直線コネクタ 862"/>
        <xdr:cNvCxnSpPr/>
      </xdr:nvCxnSpPr>
      <xdr:spPr>
        <a:xfrm flipV="1">
          <a:off x="19545300" y="12466936"/>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13386</xdr:rowOff>
    </xdr:from>
    <xdr:to>
      <xdr:col>107</xdr:col>
      <xdr:colOff>101600</xdr:colOff>
      <xdr:row>75</xdr:row>
      <xdr:rowOff>114986</xdr:rowOff>
    </xdr:to>
    <xdr:sp macro="" textlink="">
      <xdr:nvSpPr>
        <xdr:cNvPr id="864" name="フローチャート: 判断 863"/>
        <xdr:cNvSpPr/>
      </xdr:nvSpPr>
      <xdr:spPr>
        <a:xfrm>
          <a:off x="20383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106113</xdr:rowOff>
    </xdr:from>
    <xdr:ext cx="534377" cy="259045"/>
    <xdr:sp macro="" textlink="">
      <xdr:nvSpPr>
        <xdr:cNvPr id="865" name="テキスト ボックス 864"/>
        <xdr:cNvSpPr txBox="1"/>
      </xdr:nvSpPr>
      <xdr:spPr>
        <a:xfrm>
          <a:off x="20167111" y="1296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143186</xdr:rowOff>
    </xdr:from>
    <xdr:to>
      <xdr:col>102</xdr:col>
      <xdr:colOff>114300</xdr:colOff>
      <xdr:row>72</xdr:row>
      <xdr:rowOff>135642</xdr:rowOff>
    </xdr:to>
    <xdr:cxnSp macro="">
      <xdr:nvCxnSpPr>
        <xdr:cNvPr id="866" name="直線コネクタ 865"/>
        <xdr:cNvCxnSpPr/>
      </xdr:nvCxnSpPr>
      <xdr:spPr>
        <a:xfrm>
          <a:off x="18656300" y="12316136"/>
          <a:ext cx="889000" cy="16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160624</xdr:rowOff>
    </xdr:from>
    <xdr:to>
      <xdr:col>102</xdr:col>
      <xdr:colOff>165100</xdr:colOff>
      <xdr:row>75</xdr:row>
      <xdr:rowOff>90774</xdr:rowOff>
    </xdr:to>
    <xdr:sp macro="" textlink="">
      <xdr:nvSpPr>
        <xdr:cNvPr id="867" name="フローチャート: 判断 866"/>
        <xdr:cNvSpPr/>
      </xdr:nvSpPr>
      <xdr:spPr>
        <a:xfrm>
          <a:off x="19494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81901</xdr:rowOff>
    </xdr:from>
    <xdr:ext cx="534377" cy="259045"/>
    <xdr:sp macro="" textlink="">
      <xdr:nvSpPr>
        <xdr:cNvPr id="868" name="テキスト ボックス 867"/>
        <xdr:cNvSpPr txBox="1"/>
      </xdr:nvSpPr>
      <xdr:spPr>
        <a:xfrm>
          <a:off x="19278111" y="129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80708</xdr:rowOff>
    </xdr:from>
    <xdr:to>
      <xdr:col>98</xdr:col>
      <xdr:colOff>38100</xdr:colOff>
      <xdr:row>75</xdr:row>
      <xdr:rowOff>10858</xdr:rowOff>
    </xdr:to>
    <xdr:sp macro="" textlink="">
      <xdr:nvSpPr>
        <xdr:cNvPr id="869" name="フローチャート: 判断 868"/>
        <xdr:cNvSpPr/>
      </xdr:nvSpPr>
      <xdr:spPr>
        <a:xfrm>
          <a:off x="18605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1985</xdr:rowOff>
    </xdr:from>
    <xdr:ext cx="534377" cy="259045"/>
    <xdr:sp macro="" textlink="">
      <xdr:nvSpPr>
        <xdr:cNvPr id="870" name="テキスト ボックス 869"/>
        <xdr:cNvSpPr txBox="1"/>
      </xdr:nvSpPr>
      <xdr:spPr>
        <a:xfrm>
          <a:off x="18389111" y="1286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142564</xdr:rowOff>
    </xdr:from>
    <xdr:to>
      <xdr:col>116</xdr:col>
      <xdr:colOff>114300</xdr:colOff>
      <xdr:row>72</xdr:row>
      <xdr:rowOff>72714</xdr:rowOff>
    </xdr:to>
    <xdr:sp macro="" textlink="">
      <xdr:nvSpPr>
        <xdr:cNvPr id="876" name="楕円 875"/>
        <xdr:cNvSpPr/>
      </xdr:nvSpPr>
      <xdr:spPr>
        <a:xfrm>
          <a:off x="22110700" y="1231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165441</xdr:rowOff>
    </xdr:from>
    <xdr:ext cx="534377" cy="259045"/>
    <xdr:sp macro="" textlink="">
      <xdr:nvSpPr>
        <xdr:cNvPr id="877" name="繰出金該当値テキスト"/>
        <xdr:cNvSpPr txBox="1"/>
      </xdr:nvSpPr>
      <xdr:spPr>
        <a:xfrm>
          <a:off x="22212300" y="1216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4814</xdr:rowOff>
    </xdr:from>
    <xdr:to>
      <xdr:col>112</xdr:col>
      <xdr:colOff>38100</xdr:colOff>
      <xdr:row>72</xdr:row>
      <xdr:rowOff>106414</xdr:rowOff>
    </xdr:to>
    <xdr:sp macro="" textlink="">
      <xdr:nvSpPr>
        <xdr:cNvPr id="878" name="楕円 877"/>
        <xdr:cNvSpPr/>
      </xdr:nvSpPr>
      <xdr:spPr>
        <a:xfrm>
          <a:off x="21272500" y="1234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122941</xdr:rowOff>
    </xdr:from>
    <xdr:ext cx="534377" cy="259045"/>
    <xdr:sp macro="" textlink="">
      <xdr:nvSpPr>
        <xdr:cNvPr id="879" name="テキスト ボックス 878"/>
        <xdr:cNvSpPr txBox="1"/>
      </xdr:nvSpPr>
      <xdr:spPr>
        <a:xfrm>
          <a:off x="21056111" y="1212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71736</xdr:rowOff>
    </xdr:from>
    <xdr:to>
      <xdr:col>107</xdr:col>
      <xdr:colOff>101600</xdr:colOff>
      <xdr:row>73</xdr:row>
      <xdr:rowOff>1886</xdr:rowOff>
    </xdr:to>
    <xdr:sp macro="" textlink="">
      <xdr:nvSpPr>
        <xdr:cNvPr id="880" name="楕円 879"/>
        <xdr:cNvSpPr/>
      </xdr:nvSpPr>
      <xdr:spPr>
        <a:xfrm>
          <a:off x="20383500" y="1241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18413</xdr:rowOff>
    </xdr:from>
    <xdr:ext cx="534377" cy="259045"/>
    <xdr:sp macro="" textlink="">
      <xdr:nvSpPr>
        <xdr:cNvPr id="881" name="テキスト ボックス 880"/>
        <xdr:cNvSpPr txBox="1"/>
      </xdr:nvSpPr>
      <xdr:spPr>
        <a:xfrm>
          <a:off x="20167111" y="121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84842</xdr:rowOff>
    </xdr:from>
    <xdr:to>
      <xdr:col>102</xdr:col>
      <xdr:colOff>165100</xdr:colOff>
      <xdr:row>73</xdr:row>
      <xdr:rowOff>14992</xdr:rowOff>
    </xdr:to>
    <xdr:sp macro="" textlink="">
      <xdr:nvSpPr>
        <xdr:cNvPr id="882" name="楕円 881"/>
        <xdr:cNvSpPr/>
      </xdr:nvSpPr>
      <xdr:spPr>
        <a:xfrm>
          <a:off x="19494500" y="1242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31519</xdr:rowOff>
    </xdr:from>
    <xdr:ext cx="534377" cy="259045"/>
    <xdr:sp macro="" textlink="">
      <xdr:nvSpPr>
        <xdr:cNvPr id="883" name="テキスト ボックス 882"/>
        <xdr:cNvSpPr txBox="1"/>
      </xdr:nvSpPr>
      <xdr:spPr>
        <a:xfrm>
          <a:off x="19278111" y="1220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92386</xdr:rowOff>
    </xdr:from>
    <xdr:to>
      <xdr:col>98</xdr:col>
      <xdr:colOff>38100</xdr:colOff>
      <xdr:row>72</xdr:row>
      <xdr:rowOff>22536</xdr:rowOff>
    </xdr:to>
    <xdr:sp macro="" textlink="">
      <xdr:nvSpPr>
        <xdr:cNvPr id="884" name="楕円 883"/>
        <xdr:cNvSpPr/>
      </xdr:nvSpPr>
      <xdr:spPr>
        <a:xfrm>
          <a:off x="18605500" y="1226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39063</xdr:rowOff>
    </xdr:from>
    <xdr:ext cx="534377" cy="259045"/>
    <xdr:sp macro="" textlink="">
      <xdr:nvSpPr>
        <xdr:cNvPr id="885" name="テキスト ボックス 884"/>
        <xdr:cNvSpPr txBox="1"/>
      </xdr:nvSpPr>
      <xdr:spPr>
        <a:xfrm>
          <a:off x="18389111" y="1204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6" name="直線コネクタ 895"/>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7" name="テキスト ボックス 896"/>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0" name="直線コネクタ 899"/>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1" name="テキスト ボックス 900"/>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5" name="直線コネクタ 904"/>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7" name="直線コネクタ 906"/>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8"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9" name="直線コネクタ 908"/>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0" name="直線コネクタ 909"/>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1"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2" name="フローチャート: 判断 911"/>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3" name="直線コネクタ 912"/>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4" name="フローチャート: 判断 913"/>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5" name="テキスト ボックス 914"/>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6" name="直線コネクタ 915"/>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31750</xdr:rowOff>
    </xdr:from>
    <xdr:to>
      <xdr:col>107</xdr:col>
      <xdr:colOff>101600</xdr:colOff>
      <xdr:row>91</xdr:row>
      <xdr:rowOff>133350</xdr:rowOff>
    </xdr:to>
    <xdr:sp macro="" textlink="">
      <xdr:nvSpPr>
        <xdr:cNvPr id="917" name="フローチャート: 判断 916"/>
        <xdr:cNvSpPr/>
      </xdr:nvSpPr>
      <xdr:spPr>
        <a:xfrm>
          <a:off x="20383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89</xdr:row>
      <xdr:rowOff>149877</xdr:rowOff>
    </xdr:from>
    <xdr:ext cx="249299" cy="259045"/>
    <xdr:sp macro="" textlink="">
      <xdr:nvSpPr>
        <xdr:cNvPr id="918" name="テキスト ボックス 917"/>
        <xdr:cNvSpPr txBox="1"/>
      </xdr:nvSpPr>
      <xdr:spPr>
        <a:xfrm>
          <a:off x="20309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9" name="直線コネクタ 918"/>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0" name="フローチャート: 判断 919"/>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1" name="テキスト ボックス 920"/>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2" name="フローチャート: 判断 921"/>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3" name="テキスト ボックス 922"/>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9" name="楕円 928"/>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0"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1" name="楕円 930"/>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2" name="テキスト ボックス 931"/>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3" name="楕円 932"/>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34" name="テキスト ボックス 933"/>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5" name="楕円 934"/>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6" name="テキスト ボックス 935"/>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7" name="楕円 936"/>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8" name="テキスト ボックス 937"/>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歳出決算総額は、住民一人当たり約</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839,442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137,220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円となっており、人口減少の影響で増加傾向にある。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普通建設事業費は、</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義務教育学校（小中一貫教育校）創設事業</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や安岐</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中央公民館建設</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事業等の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新規整備</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事業の影響により前年度に比べ</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65,675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円増加し、公債費は、前年度に比べ</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25,718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円減少したが、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繰上償還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の影響により高い数値となっている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繰上償還　</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1,004,248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677,949</a:t>
          </a:r>
          <a:r>
            <a:rPr kumimoji="1" lang="ja-JP" altLang="ja-JP" sz="1100" b="0" i="0" baseline="0">
              <a:solidFill>
                <a:schemeClr val="dk1"/>
              </a:solidFill>
              <a:effectLst/>
              <a:latin typeface="+mn-lt"/>
              <a:ea typeface="+mn-ea"/>
              <a:cs typeface="+mn-cs"/>
            </a:rPr>
            <a:t>千円</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実施）。</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また、ふるさと応援寄附金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事業の返礼品に要した額（補助費等）は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は増額となって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27,682
27,397
318.10
23,806,026
23,237,434
429,552
11,788,810
20,193,801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9589</xdr:rowOff>
    </xdr:from>
    <xdr:to>
      <xdr:col>24</xdr:col>
      <xdr:colOff>62865</xdr:colOff>
      <xdr:row>37</xdr:row>
      <xdr:rowOff>158750</xdr:rowOff>
    </xdr:to>
    <xdr:cxnSp macro="">
      <xdr:nvCxnSpPr>
        <xdr:cNvPr id="56" name="直線コネクタ 55"/>
        <xdr:cNvCxnSpPr/>
      </xdr:nvCxnSpPr>
      <xdr:spPr>
        <a:xfrm flipV="1">
          <a:off x="4633595" y="5324539"/>
          <a:ext cx="1270" cy="1177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162577</xdr:rowOff>
    </xdr:from>
    <xdr:ext cx="469744" cy="259045"/>
    <xdr:sp macro="" textlink="">
      <xdr:nvSpPr>
        <xdr:cNvPr id="57" name="議会費最小値テキスト"/>
        <xdr:cNvSpPr txBox="1"/>
      </xdr:nvSpPr>
      <xdr:spPr>
        <a:xfrm>
          <a:off x="46863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158750</xdr:rowOff>
    </xdr:from>
    <xdr:to>
      <xdr:col>24</xdr:col>
      <xdr:colOff>152400</xdr:colOff>
      <xdr:row>37</xdr:row>
      <xdr:rowOff>158750</xdr:rowOff>
    </xdr:to>
    <xdr:cxnSp macro="">
      <xdr:nvCxnSpPr>
        <xdr:cNvPr id="58" name="直線コネクタ 57"/>
        <xdr:cNvCxnSpPr/>
      </xdr:nvCxnSpPr>
      <xdr:spPr>
        <a:xfrm>
          <a:off x="4546600" y="65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127716</xdr:rowOff>
    </xdr:from>
    <xdr:ext cx="469744" cy="259045"/>
    <xdr:sp macro="" textlink="">
      <xdr:nvSpPr>
        <xdr:cNvPr id="59" name="議会費最大値テキスト"/>
        <xdr:cNvSpPr txBox="1"/>
      </xdr:nvSpPr>
      <xdr:spPr>
        <a:xfrm>
          <a:off x="4686300" y="509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9589</xdr:rowOff>
    </xdr:from>
    <xdr:to>
      <xdr:col>24</xdr:col>
      <xdr:colOff>152400</xdr:colOff>
      <xdr:row>31</xdr:row>
      <xdr:rowOff>9589</xdr:rowOff>
    </xdr:to>
    <xdr:cxnSp macro="">
      <xdr:nvCxnSpPr>
        <xdr:cNvPr id="60" name="直線コネクタ 59"/>
        <xdr:cNvCxnSpPr/>
      </xdr:nvCxnSpPr>
      <xdr:spPr>
        <a:xfrm>
          <a:off x="4546600" y="532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100266</xdr:rowOff>
    </xdr:from>
    <xdr:to>
      <xdr:col>24</xdr:col>
      <xdr:colOff>63500</xdr:colOff>
      <xdr:row>34</xdr:row>
      <xdr:rowOff>130747</xdr:rowOff>
    </xdr:to>
    <xdr:cxnSp macro="">
      <xdr:nvCxnSpPr>
        <xdr:cNvPr id="61" name="直線コネクタ 60"/>
        <xdr:cNvCxnSpPr/>
      </xdr:nvCxnSpPr>
      <xdr:spPr>
        <a:xfrm flipV="1">
          <a:off x="3797300" y="5929566"/>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76852</xdr:rowOff>
    </xdr:from>
    <xdr:ext cx="469744" cy="259045"/>
    <xdr:sp macro="" textlink="">
      <xdr:nvSpPr>
        <xdr:cNvPr id="62" name="議会費平均値テキスト"/>
        <xdr:cNvSpPr txBox="1"/>
      </xdr:nvSpPr>
      <xdr:spPr>
        <a:xfrm>
          <a:off x="4686300" y="6077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98425</xdr:rowOff>
    </xdr:from>
    <xdr:to>
      <xdr:col>24</xdr:col>
      <xdr:colOff>114300</xdr:colOff>
      <xdr:row>36</xdr:row>
      <xdr:rowOff>28575</xdr:rowOff>
    </xdr:to>
    <xdr:sp macro="" textlink="">
      <xdr:nvSpPr>
        <xdr:cNvPr id="63" name="フローチャート: 判断 62"/>
        <xdr:cNvSpPr/>
      </xdr:nvSpPr>
      <xdr:spPr>
        <a:xfrm>
          <a:off x="45847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129794</xdr:rowOff>
    </xdr:from>
    <xdr:to>
      <xdr:col>19</xdr:col>
      <xdr:colOff>177800</xdr:colOff>
      <xdr:row>34</xdr:row>
      <xdr:rowOff>130747</xdr:rowOff>
    </xdr:to>
    <xdr:cxnSp macro="">
      <xdr:nvCxnSpPr>
        <xdr:cNvPr id="64" name="直線コネクタ 63"/>
        <xdr:cNvCxnSpPr/>
      </xdr:nvCxnSpPr>
      <xdr:spPr>
        <a:xfrm>
          <a:off x="2908300" y="5959094"/>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115189</xdr:rowOff>
    </xdr:from>
    <xdr:to>
      <xdr:col>20</xdr:col>
      <xdr:colOff>38100</xdr:colOff>
      <xdr:row>36</xdr:row>
      <xdr:rowOff>45339</xdr:rowOff>
    </xdr:to>
    <xdr:sp macro="" textlink="">
      <xdr:nvSpPr>
        <xdr:cNvPr id="65" name="フローチャート: 判断 64"/>
        <xdr:cNvSpPr/>
      </xdr:nvSpPr>
      <xdr:spPr>
        <a:xfrm>
          <a:off x="3746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36466</xdr:rowOff>
    </xdr:from>
    <xdr:ext cx="469744" cy="259045"/>
    <xdr:sp macro="" textlink="">
      <xdr:nvSpPr>
        <xdr:cNvPr id="66" name="テキスト ボックス 65"/>
        <xdr:cNvSpPr txBox="1"/>
      </xdr:nvSpPr>
      <xdr:spPr>
        <a:xfrm>
          <a:off x="3562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129794</xdr:rowOff>
    </xdr:from>
    <xdr:to>
      <xdr:col>15</xdr:col>
      <xdr:colOff>50800</xdr:colOff>
      <xdr:row>34</xdr:row>
      <xdr:rowOff>164465</xdr:rowOff>
    </xdr:to>
    <xdr:cxnSp macro="">
      <xdr:nvCxnSpPr>
        <xdr:cNvPr id="67" name="直線コネクタ 66"/>
        <xdr:cNvCxnSpPr/>
      </xdr:nvCxnSpPr>
      <xdr:spPr>
        <a:xfrm flipV="1">
          <a:off x="2019300" y="5959094"/>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138811</xdr:rowOff>
    </xdr:from>
    <xdr:to>
      <xdr:col>15</xdr:col>
      <xdr:colOff>101600</xdr:colOff>
      <xdr:row>36</xdr:row>
      <xdr:rowOff>68961</xdr:rowOff>
    </xdr:to>
    <xdr:sp macro="" textlink="">
      <xdr:nvSpPr>
        <xdr:cNvPr id="68" name="フローチャート: 判断 67"/>
        <xdr:cNvSpPr/>
      </xdr:nvSpPr>
      <xdr:spPr>
        <a:xfrm>
          <a:off x="2857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60088</xdr:rowOff>
    </xdr:from>
    <xdr:ext cx="469744" cy="259045"/>
    <xdr:sp macro="" textlink="">
      <xdr:nvSpPr>
        <xdr:cNvPr id="69" name="テキスト ボックス 68"/>
        <xdr:cNvSpPr txBox="1"/>
      </xdr:nvSpPr>
      <xdr:spPr>
        <a:xfrm>
          <a:off x="2673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49593</xdr:rowOff>
    </xdr:from>
    <xdr:to>
      <xdr:col>10</xdr:col>
      <xdr:colOff>114300</xdr:colOff>
      <xdr:row>34</xdr:row>
      <xdr:rowOff>164465</xdr:rowOff>
    </xdr:to>
    <xdr:cxnSp macro="">
      <xdr:nvCxnSpPr>
        <xdr:cNvPr id="70" name="直線コネクタ 69"/>
        <xdr:cNvCxnSpPr/>
      </xdr:nvCxnSpPr>
      <xdr:spPr>
        <a:xfrm>
          <a:off x="1130300" y="5878893"/>
          <a:ext cx="889000" cy="1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139573</xdr:rowOff>
    </xdr:from>
    <xdr:to>
      <xdr:col>10</xdr:col>
      <xdr:colOff>165100</xdr:colOff>
      <xdr:row>36</xdr:row>
      <xdr:rowOff>69723</xdr:rowOff>
    </xdr:to>
    <xdr:sp macro="" textlink="">
      <xdr:nvSpPr>
        <xdr:cNvPr id="71" name="フローチャート: 判断 70"/>
        <xdr:cNvSpPr/>
      </xdr:nvSpPr>
      <xdr:spPr>
        <a:xfrm>
          <a:off x="1968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60850</xdr:rowOff>
    </xdr:from>
    <xdr:ext cx="469744" cy="259045"/>
    <xdr:sp macro="" textlink="">
      <xdr:nvSpPr>
        <xdr:cNvPr id="72" name="テキスト ボックス 71"/>
        <xdr:cNvSpPr txBox="1"/>
      </xdr:nvSpPr>
      <xdr:spPr>
        <a:xfrm>
          <a:off x="1784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67183</xdr:rowOff>
    </xdr:from>
    <xdr:to>
      <xdr:col>6</xdr:col>
      <xdr:colOff>38100</xdr:colOff>
      <xdr:row>35</xdr:row>
      <xdr:rowOff>168783</xdr:rowOff>
    </xdr:to>
    <xdr:sp macro="" textlink="">
      <xdr:nvSpPr>
        <xdr:cNvPr id="73" name="フローチャート: 判断 72"/>
        <xdr:cNvSpPr/>
      </xdr:nvSpPr>
      <xdr:spPr>
        <a:xfrm>
          <a:off x="1079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159910</xdr:rowOff>
    </xdr:from>
    <xdr:ext cx="469744" cy="259045"/>
    <xdr:sp macro="" textlink="">
      <xdr:nvSpPr>
        <xdr:cNvPr id="74" name="テキスト ボックス 73"/>
        <xdr:cNvSpPr txBox="1"/>
      </xdr:nvSpPr>
      <xdr:spPr>
        <a:xfrm>
          <a:off x="895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49466</xdr:rowOff>
    </xdr:from>
    <xdr:to>
      <xdr:col>24</xdr:col>
      <xdr:colOff>114300</xdr:colOff>
      <xdr:row>34</xdr:row>
      <xdr:rowOff>151066</xdr:rowOff>
    </xdr:to>
    <xdr:sp macro="" textlink="">
      <xdr:nvSpPr>
        <xdr:cNvPr id="80" name="楕円 79"/>
        <xdr:cNvSpPr/>
      </xdr:nvSpPr>
      <xdr:spPr>
        <a:xfrm>
          <a:off x="4584700" y="587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72343</xdr:rowOff>
    </xdr:from>
    <xdr:ext cx="469744" cy="259045"/>
    <xdr:sp macro="" textlink="">
      <xdr:nvSpPr>
        <xdr:cNvPr id="81" name="議会費該当値テキスト"/>
        <xdr:cNvSpPr txBox="1"/>
      </xdr:nvSpPr>
      <xdr:spPr>
        <a:xfrm>
          <a:off x="4686300" y="573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79947</xdr:rowOff>
    </xdr:from>
    <xdr:to>
      <xdr:col>20</xdr:col>
      <xdr:colOff>38100</xdr:colOff>
      <xdr:row>35</xdr:row>
      <xdr:rowOff>10097</xdr:rowOff>
    </xdr:to>
    <xdr:sp macro="" textlink="">
      <xdr:nvSpPr>
        <xdr:cNvPr id="82" name="楕円 81"/>
        <xdr:cNvSpPr/>
      </xdr:nvSpPr>
      <xdr:spPr>
        <a:xfrm>
          <a:off x="3746500" y="590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26624</xdr:rowOff>
    </xdr:from>
    <xdr:ext cx="469744" cy="259045"/>
    <xdr:sp macro="" textlink="">
      <xdr:nvSpPr>
        <xdr:cNvPr id="83" name="テキスト ボックス 82"/>
        <xdr:cNvSpPr txBox="1"/>
      </xdr:nvSpPr>
      <xdr:spPr>
        <a:xfrm>
          <a:off x="3562428" y="568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78994</xdr:rowOff>
    </xdr:from>
    <xdr:to>
      <xdr:col>15</xdr:col>
      <xdr:colOff>101600</xdr:colOff>
      <xdr:row>35</xdr:row>
      <xdr:rowOff>9144</xdr:rowOff>
    </xdr:to>
    <xdr:sp macro="" textlink="">
      <xdr:nvSpPr>
        <xdr:cNvPr id="84" name="楕円 83"/>
        <xdr:cNvSpPr/>
      </xdr:nvSpPr>
      <xdr:spPr>
        <a:xfrm>
          <a:off x="2857500" y="59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25671</xdr:rowOff>
    </xdr:from>
    <xdr:ext cx="469744" cy="259045"/>
    <xdr:sp macro="" textlink="">
      <xdr:nvSpPr>
        <xdr:cNvPr id="85" name="テキスト ボックス 84"/>
        <xdr:cNvSpPr txBox="1"/>
      </xdr:nvSpPr>
      <xdr:spPr>
        <a:xfrm>
          <a:off x="2673428" y="568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113665</xdr:rowOff>
    </xdr:from>
    <xdr:to>
      <xdr:col>10</xdr:col>
      <xdr:colOff>165100</xdr:colOff>
      <xdr:row>35</xdr:row>
      <xdr:rowOff>43815</xdr:rowOff>
    </xdr:to>
    <xdr:sp macro="" textlink="">
      <xdr:nvSpPr>
        <xdr:cNvPr id="86" name="楕円 85"/>
        <xdr:cNvSpPr/>
      </xdr:nvSpPr>
      <xdr:spPr>
        <a:xfrm>
          <a:off x="1968500" y="594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60342</xdr:rowOff>
    </xdr:from>
    <xdr:ext cx="469744" cy="259045"/>
    <xdr:sp macro="" textlink="">
      <xdr:nvSpPr>
        <xdr:cNvPr id="87" name="テキスト ボックス 86"/>
        <xdr:cNvSpPr txBox="1"/>
      </xdr:nvSpPr>
      <xdr:spPr>
        <a:xfrm>
          <a:off x="1784428" y="571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170243</xdr:rowOff>
    </xdr:from>
    <xdr:to>
      <xdr:col>6</xdr:col>
      <xdr:colOff>38100</xdr:colOff>
      <xdr:row>34</xdr:row>
      <xdr:rowOff>100393</xdr:rowOff>
    </xdr:to>
    <xdr:sp macro="" textlink="">
      <xdr:nvSpPr>
        <xdr:cNvPr id="88" name="楕円 87"/>
        <xdr:cNvSpPr/>
      </xdr:nvSpPr>
      <xdr:spPr>
        <a:xfrm>
          <a:off x="1079500" y="582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116920</xdr:rowOff>
    </xdr:from>
    <xdr:ext cx="469744" cy="259045"/>
    <xdr:sp macro="" textlink="">
      <xdr:nvSpPr>
        <xdr:cNvPr id="89" name="テキスト ボックス 88"/>
        <xdr:cNvSpPr txBox="1"/>
      </xdr:nvSpPr>
      <xdr:spPr>
        <a:xfrm>
          <a:off x="895428" y="560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116210</xdr:rowOff>
    </xdr:from>
    <xdr:to>
      <xdr:col>24</xdr:col>
      <xdr:colOff>62865</xdr:colOff>
      <xdr:row>58</xdr:row>
      <xdr:rowOff>157869</xdr:rowOff>
    </xdr:to>
    <xdr:cxnSp macro="">
      <xdr:nvCxnSpPr>
        <xdr:cNvPr id="113" name="直線コネクタ 112"/>
        <xdr:cNvCxnSpPr/>
      </xdr:nvCxnSpPr>
      <xdr:spPr>
        <a:xfrm flipV="1">
          <a:off x="4633595" y="8688710"/>
          <a:ext cx="1270" cy="1413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161696</xdr:rowOff>
    </xdr:from>
    <xdr:ext cx="534377" cy="259045"/>
    <xdr:sp macro="" textlink="">
      <xdr:nvSpPr>
        <xdr:cNvPr id="114" name="総務費最小値テキスト"/>
        <xdr:cNvSpPr txBox="1"/>
      </xdr:nvSpPr>
      <xdr:spPr>
        <a:xfrm>
          <a:off x="4686300" y="1010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157869</xdr:rowOff>
    </xdr:from>
    <xdr:to>
      <xdr:col>24</xdr:col>
      <xdr:colOff>152400</xdr:colOff>
      <xdr:row>58</xdr:row>
      <xdr:rowOff>157869</xdr:rowOff>
    </xdr:to>
    <xdr:cxnSp macro="">
      <xdr:nvCxnSpPr>
        <xdr:cNvPr id="115" name="直線コネクタ 114"/>
        <xdr:cNvCxnSpPr/>
      </xdr:nvCxnSpPr>
      <xdr:spPr>
        <a:xfrm>
          <a:off x="4546600" y="1010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62887</xdr:rowOff>
    </xdr:from>
    <xdr:ext cx="690189" cy="259045"/>
    <xdr:sp macro="" textlink="">
      <xdr:nvSpPr>
        <xdr:cNvPr id="116" name="総務費最大値テキスト"/>
        <xdr:cNvSpPr txBox="1"/>
      </xdr:nvSpPr>
      <xdr:spPr>
        <a:xfrm>
          <a:off x="4686300" y="8463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116210</xdr:rowOff>
    </xdr:from>
    <xdr:to>
      <xdr:col>24</xdr:col>
      <xdr:colOff>152400</xdr:colOff>
      <xdr:row>50</xdr:row>
      <xdr:rowOff>116210</xdr:rowOff>
    </xdr:to>
    <xdr:cxnSp macro="">
      <xdr:nvCxnSpPr>
        <xdr:cNvPr id="117" name="直線コネクタ 116"/>
        <xdr:cNvCxnSpPr/>
      </xdr:nvCxnSpPr>
      <xdr:spPr>
        <a:xfrm>
          <a:off x="4546600" y="86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145181</xdr:rowOff>
    </xdr:from>
    <xdr:to>
      <xdr:col>24</xdr:col>
      <xdr:colOff>63500</xdr:colOff>
      <xdr:row>57</xdr:row>
      <xdr:rowOff>154390</xdr:rowOff>
    </xdr:to>
    <xdr:cxnSp macro="">
      <xdr:nvCxnSpPr>
        <xdr:cNvPr id="118" name="直線コネクタ 117"/>
        <xdr:cNvCxnSpPr/>
      </xdr:nvCxnSpPr>
      <xdr:spPr>
        <a:xfrm flipV="1">
          <a:off x="3797300" y="9917831"/>
          <a:ext cx="838200" cy="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3560</xdr:rowOff>
    </xdr:from>
    <xdr:ext cx="599010" cy="259045"/>
    <xdr:sp macro="" textlink="">
      <xdr:nvSpPr>
        <xdr:cNvPr id="119" name="総務費平均値テキスト"/>
        <xdr:cNvSpPr txBox="1"/>
      </xdr:nvSpPr>
      <xdr:spPr>
        <a:xfrm>
          <a:off x="4686300" y="99476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25133</xdr:rowOff>
    </xdr:from>
    <xdr:to>
      <xdr:col>24</xdr:col>
      <xdr:colOff>114300</xdr:colOff>
      <xdr:row>58</xdr:row>
      <xdr:rowOff>126733</xdr:rowOff>
    </xdr:to>
    <xdr:sp macro="" textlink="">
      <xdr:nvSpPr>
        <xdr:cNvPr id="120" name="フローチャート: 判断 119"/>
        <xdr:cNvSpPr/>
      </xdr:nvSpPr>
      <xdr:spPr>
        <a:xfrm>
          <a:off x="4584700" y="996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66176</xdr:rowOff>
    </xdr:from>
    <xdr:to>
      <xdr:col>19</xdr:col>
      <xdr:colOff>177800</xdr:colOff>
      <xdr:row>57</xdr:row>
      <xdr:rowOff>154390</xdr:rowOff>
    </xdr:to>
    <xdr:cxnSp macro="">
      <xdr:nvCxnSpPr>
        <xdr:cNvPr id="121" name="直線コネクタ 120"/>
        <xdr:cNvCxnSpPr/>
      </xdr:nvCxnSpPr>
      <xdr:spPr>
        <a:xfrm>
          <a:off x="2908300" y="9838826"/>
          <a:ext cx="889000" cy="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53048</xdr:rowOff>
    </xdr:from>
    <xdr:to>
      <xdr:col>20</xdr:col>
      <xdr:colOff>38100</xdr:colOff>
      <xdr:row>58</xdr:row>
      <xdr:rowOff>154648</xdr:rowOff>
    </xdr:to>
    <xdr:sp macro="" textlink="">
      <xdr:nvSpPr>
        <xdr:cNvPr id="122" name="フローチャート: 判断 121"/>
        <xdr:cNvSpPr/>
      </xdr:nvSpPr>
      <xdr:spPr>
        <a:xfrm>
          <a:off x="3746500" y="999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145775</xdr:rowOff>
    </xdr:from>
    <xdr:ext cx="534377" cy="259045"/>
    <xdr:sp macro="" textlink="">
      <xdr:nvSpPr>
        <xdr:cNvPr id="123" name="テキスト ボックス 122"/>
        <xdr:cNvSpPr txBox="1"/>
      </xdr:nvSpPr>
      <xdr:spPr>
        <a:xfrm>
          <a:off x="3530111" y="1008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66176</xdr:rowOff>
    </xdr:from>
    <xdr:to>
      <xdr:col>15</xdr:col>
      <xdr:colOff>50800</xdr:colOff>
      <xdr:row>57</xdr:row>
      <xdr:rowOff>135817</xdr:rowOff>
    </xdr:to>
    <xdr:cxnSp macro="">
      <xdr:nvCxnSpPr>
        <xdr:cNvPr id="124" name="直線コネクタ 123"/>
        <xdr:cNvCxnSpPr/>
      </xdr:nvCxnSpPr>
      <xdr:spPr>
        <a:xfrm flipV="1">
          <a:off x="2019300" y="9838826"/>
          <a:ext cx="889000" cy="6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53415</xdr:rowOff>
    </xdr:from>
    <xdr:to>
      <xdr:col>15</xdr:col>
      <xdr:colOff>101600</xdr:colOff>
      <xdr:row>58</xdr:row>
      <xdr:rowOff>155015</xdr:rowOff>
    </xdr:to>
    <xdr:sp macro="" textlink="">
      <xdr:nvSpPr>
        <xdr:cNvPr id="125" name="フローチャート: 判断 124"/>
        <xdr:cNvSpPr/>
      </xdr:nvSpPr>
      <xdr:spPr>
        <a:xfrm>
          <a:off x="2857500" y="999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146142</xdr:rowOff>
    </xdr:from>
    <xdr:ext cx="534377" cy="259045"/>
    <xdr:sp macro="" textlink="">
      <xdr:nvSpPr>
        <xdr:cNvPr id="126" name="テキスト ボックス 125"/>
        <xdr:cNvSpPr txBox="1"/>
      </xdr:nvSpPr>
      <xdr:spPr>
        <a:xfrm>
          <a:off x="2641111" y="1009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98296</xdr:rowOff>
    </xdr:from>
    <xdr:to>
      <xdr:col>10</xdr:col>
      <xdr:colOff>114300</xdr:colOff>
      <xdr:row>57</xdr:row>
      <xdr:rowOff>135817</xdr:rowOff>
    </xdr:to>
    <xdr:cxnSp macro="">
      <xdr:nvCxnSpPr>
        <xdr:cNvPr id="127" name="直線コネクタ 126"/>
        <xdr:cNvCxnSpPr/>
      </xdr:nvCxnSpPr>
      <xdr:spPr>
        <a:xfrm>
          <a:off x="1130300" y="9870946"/>
          <a:ext cx="889000" cy="3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54090</xdr:rowOff>
    </xdr:from>
    <xdr:to>
      <xdr:col>10</xdr:col>
      <xdr:colOff>165100</xdr:colOff>
      <xdr:row>58</xdr:row>
      <xdr:rowOff>155690</xdr:rowOff>
    </xdr:to>
    <xdr:sp macro="" textlink="">
      <xdr:nvSpPr>
        <xdr:cNvPr id="128" name="フローチャート: 判断 127"/>
        <xdr:cNvSpPr/>
      </xdr:nvSpPr>
      <xdr:spPr>
        <a:xfrm>
          <a:off x="1968500" y="999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146817</xdr:rowOff>
    </xdr:from>
    <xdr:ext cx="534377" cy="259045"/>
    <xdr:sp macro="" textlink="">
      <xdr:nvSpPr>
        <xdr:cNvPr id="129" name="テキスト ボックス 128"/>
        <xdr:cNvSpPr txBox="1"/>
      </xdr:nvSpPr>
      <xdr:spPr>
        <a:xfrm>
          <a:off x="1752111" y="1009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54807</xdr:rowOff>
    </xdr:from>
    <xdr:to>
      <xdr:col>6</xdr:col>
      <xdr:colOff>38100</xdr:colOff>
      <xdr:row>58</xdr:row>
      <xdr:rowOff>156407</xdr:rowOff>
    </xdr:to>
    <xdr:sp macro="" textlink="">
      <xdr:nvSpPr>
        <xdr:cNvPr id="130" name="フローチャート: 判断 129"/>
        <xdr:cNvSpPr/>
      </xdr:nvSpPr>
      <xdr:spPr>
        <a:xfrm>
          <a:off x="1079500" y="999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147534</xdr:rowOff>
    </xdr:from>
    <xdr:ext cx="534377" cy="259045"/>
    <xdr:sp macro="" textlink="">
      <xdr:nvSpPr>
        <xdr:cNvPr id="131" name="テキスト ボックス 130"/>
        <xdr:cNvSpPr txBox="1"/>
      </xdr:nvSpPr>
      <xdr:spPr>
        <a:xfrm>
          <a:off x="863111" y="1009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94381</xdr:rowOff>
    </xdr:from>
    <xdr:to>
      <xdr:col>24</xdr:col>
      <xdr:colOff>114300</xdr:colOff>
      <xdr:row>58</xdr:row>
      <xdr:rowOff>24531</xdr:rowOff>
    </xdr:to>
    <xdr:sp macro="" textlink="">
      <xdr:nvSpPr>
        <xdr:cNvPr id="137" name="楕円 136"/>
        <xdr:cNvSpPr/>
      </xdr:nvSpPr>
      <xdr:spPr>
        <a:xfrm>
          <a:off x="4584700" y="98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117258</xdr:rowOff>
    </xdr:from>
    <xdr:ext cx="599010" cy="259045"/>
    <xdr:sp macro="" textlink="">
      <xdr:nvSpPr>
        <xdr:cNvPr id="138" name="総務費該当値テキスト"/>
        <xdr:cNvSpPr txBox="1"/>
      </xdr:nvSpPr>
      <xdr:spPr>
        <a:xfrm>
          <a:off x="4686300" y="9718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103590</xdr:rowOff>
    </xdr:from>
    <xdr:to>
      <xdr:col>20</xdr:col>
      <xdr:colOff>38100</xdr:colOff>
      <xdr:row>58</xdr:row>
      <xdr:rowOff>33740</xdr:rowOff>
    </xdr:to>
    <xdr:sp macro="" textlink="">
      <xdr:nvSpPr>
        <xdr:cNvPr id="139" name="楕円 138"/>
        <xdr:cNvSpPr/>
      </xdr:nvSpPr>
      <xdr:spPr>
        <a:xfrm>
          <a:off x="3746500" y="987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50267</xdr:rowOff>
    </xdr:from>
    <xdr:ext cx="599010" cy="259045"/>
    <xdr:sp macro="" textlink="">
      <xdr:nvSpPr>
        <xdr:cNvPr id="140" name="テキスト ボックス 139"/>
        <xdr:cNvSpPr txBox="1"/>
      </xdr:nvSpPr>
      <xdr:spPr>
        <a:xfrm>
          <a:off x="3497795" y="9651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15376</xdr:rowOff>
    </xdr:from>
    <xdr:to>
      <xdr:col>15</xdr:col>
      <xdr:colOff>101600</xdr:colOff>
      <xdr:row>57</xdr:row>
      <xdr:rowOff>116976</xdr:rowOff>
    </xdr:to>
    <xdr:sp macro="" textlink="">
      <xdr:nvSpPr>
        <xdr:cNvPr id="141" name="楕円 140"/>
        <xdr:cNvSpPr/>
      </xdr:nvSpPr>
      <xdr:spPr>
        <a:xfrm>
          <a:off x="2857500" y="978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133503</xdr:rowOff>
    </xdr:from>
    <xdr:ext cx="599010" cy="259045"/>
    <xdr:sp macro="" textlink="">
      <xdr:nvSpPr>
        <xdr:cNvPr id="142" name="テキスト ボックス 141"/>
        <xdr:cNvSpPr txBox="1"/>
      </xdr:nvSpPr>
      <xdr:spPr>
        <a:xfrm>
          <a:off x="2608795" y="956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85017</xdr:rowOff>
    </xdr:from>
    <xdr:to>
      <xdr:col>10</xdr:col>
      <xdr:colOff>165100</xdr:colOff>
      <xdr:row>58</xdr:row>
      <xdr:rowOff>15167</xdr:rowOff>
    </xdr:to>
    <xdr:sp macro="" textlink="">
      <xdr:nvSpPr>
        <xdr:cNvPr id="143" name="楕円 142"/>
        <xdr:cNvSpPr/>
      </xdr:nvSpPr>
      <xdr:spPr>
        <a:xfrm>
          <a:off x="1968500" y="985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31694</xdr:rowOff>
    </xdr:from>
    <xdr:ext cx="599010" cy="259045"/>
    <xdr:sp macro="" textlink="">
      <xdr:nvSpPr>
        <xdr:cNvPr id="144" name="テキスト ボックス 143"/>
        <xdr:cNvSpPr txBox="1"/>
      </xdr:nvSpPr>
      <xdr:spPr>
        <a:xfrm>
          <a:off x="1719795" y="963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47496</xdr:rowOff>
    </xdr:from>
    <xdr:to>
      <xdr:col>6</xdr:col>
      <xdr:colOff>38100</xdr:colOff>
      <xdr:row>57</xdr:row>
      <xdr:rowOff>149096</xdr:rowOff>
    </xdr:to>
    <xdr:sp macro="" textlink="">
      <xdr:nvSpPr>
        <xdr:cNvPr id="145" name="楕円 144"/>
        <xdr:cNvSpPr/>
      </xdr:nvSpPr>
      <xdr:spPr>
        <a:xfrm>
          <a:off x="1079500" y="982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165623</xdr:rowOff>
    </xdr:from>
    <xdr:ext cx="599010" cy="259045"/>
    <xdr:sp macro="" textlink="">
      <xdr:nvSpPr>
        <xdr:cNvPr id="146" name="テキスト ボックス 145"/>
        <xdr:cNvSpPr txBox="1"/>
      </xdr:nvSpPr>
      <xdr:spPr>
        <a:xfrm>
          <a:off x="830795" y="959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15697</xdr:rowOff>
    </xdr:from>
    <xdr:to>
      <xdr:col>24</xdr:col>
      <xdr:colOff>62865</xdr:colOff>
      <xdr:row>79</xdr:row>
      <xdr:rowOff>106998</xdr:rowOff>
    </xdr:to>
    <xdr:cxnSp macro="">
      <xdr:nvCxnSpPr>
        <xdr:cNvPr id="171" name="直線コネクタ 170"/>
        <xdr:cNvCxnSpPr/>
      </xdr:nvCxnSpPr>
      <xdr:spPr>
        <a:xfrm flipV="1">
          <a:off x="4633595" y="12017197"/>
          <a:ext cx="1270" cy="163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110825</xdr:rowOff>
    </xdr:from>
    <xdr:ext cx="599010" cy="259045"/>
    <xdr:sp macro="" textlink="">
      <xdr:nvSpPr>
        <xdr:cNvPr id="172" name="民生費最小値テキスト"/>
        <xdr:cNvSpPr txBox="1"/>
      </xdr:nvSpPr>
      <xdr:spPr>
        <a:xfrm>
          <a:off x="4686300" y="1365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106998</xdr:rowOff>
    </xdr:from>
    <xdr:to>
      <xdr:col>24</xdr:col>
      <xdr:colOff>152400</xdr:colOff>
      <xdr:row>79</xdr:row>
      <xdr:rowOff>106998</xdr:rowOff>
    </xdr:to>
    <xdr:cxnSp macro="">
      <xdr:nvCxnSpPr>
        <xdr:cNvPr id="173" name="直線コネクタ 172"/>
        <xdr:cNvCxnSpPr/>
      </xdr:nvCxnSpPr>
      <xdr:spPr>
        <a:xfrm>
          <a:off x="4546600" y="1365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133824</xdr:rowOff>
    </xdr:from>
    <xdr:ext cx="599010" cy="259045"/>
    <xdr:sp macro="" textlink="">
      <xdr:nvSpPr>
        <xdr:cNvPr id="174" name="民生費最大値テキスト"/>
        <xdr:cNvSpPr txBox="1"/>
      </xdr:nvSpPr>
      <xdr:spPr>
        <a:xfrm>
          <a:off x="4686300" y="1179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15697</xdr:rowOff>
    </xdr:from>
    <xdr:to>
      <xdr:col>24</xdr:col>
      <xdr:colOff>152400</xdr:colOff>
      <xdr:row>70</xdr:row>
      <xdr:rowOff>15697</xdr:rowOff>
    </xdr:to>
    <xdr:cxnSp macro="">
      <xdr:nvCxnSpPr>
        <xdr:cNvPr id="175" name="直線コネクタ 174"/>
        <xdr:cNvCxnSpPr/>
      </xdr:nvCxnSpPr>
      <xdr:spPr>
        <a:xfrm>
          <a:off x="4546600" y="1201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133579</xdr:rowOff>
    </xdr:from>
    <xdr:to>
      <xdr:col>24</xdr:col>
      <xdr:colOff>63500</xdr:colOff>
      <xdr:row>73</xdr:row>
      <xdr:rowOff>65951</xdr:rowOff>
    </xdr:to>
    <xdr:cxnSp macro="">
      <xdr:nvCxnSpPr>
        <xdr:cNvPr id="176" name="直線コネクタ 175"/>
        <xdr:cNvCxnSpPr/>
      </xdr:nvCxnSpPr>
      <xdr:spPr>
        <a:xfrm flipV="1">
          <a:off x="3797300" y="12477979"/>
          <a:ext cx="838200" cy="10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148683</xdr:rowOff>
    </xdr:from>
    <xdr:ext cx="599010" cy="259045"/>
    <xdr:sp macro="" textlink="">
      <xdr:nvSpPr>
        <xdr:cNvPr id="177" name="民生費平均値テキスト"/>
        <xdr:cNvSpPr txBox="1"/>
      </xdr:nvSpPr>
      <xdr:spPr>
        <a:xfrm>
          <a:off x="4686300" y="12835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170256</xdr:rowOff>
    </xdr:from>
    <xdr:to>
      <xdr:col>24</xdr:col>
      <xdr:colOff>114300</xdr:colOff>
      <xdr:row>75</xdr:row>
      <xdr:rowOff>100406</xdr:rowOff>
    </xdr:to>
    <xdr:sp macro="" textlink="">
      <xdr:nvSpPr>
        <xdr:cNvPr id="178" name="フローチャート: 判断 177"/>
        <xdr:cNvSpPr/>
      </xdr:nvSpPr>
      <xdr:spPr>
        <a:xfrm>
          <a:off x="4584700" y="1285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65951</xdr:rowOff>
    </xdr:from>
    <xdr:to>
      <xdr:col>19</xdr:col>
      <xdr:colOff>177800</xdr:colOff>
      <xdr:row>73</xdr:row>
      <xdr:rowOff>91174</xdr:rowOff>
    </xdr:to>
    <xdr:cxnSp macro="">
      <xdr:nvCxnSpPr>
        <xdr:cNvPr id="179" name="直線コネクタ 178"/>
        <xdr:cNvCxnSpPr/>
      </xdr:nvCxnSpPr>
      <xdr:spPr>
        <a:xfrm flipV="1">
          <a:off x="2908300" y="12581801"/>
          <a:ext cx="889000" cy="2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132105</xdr:rowOff>
    </xdr:from>
    <xdr:to>
      <xdr:col>20</xdr:col>
      <xdr:colOff>38100</xdr:colOff>
      <xdr:row>76</xdr:row>
      <xdr:rowOff>62255</xdr:rowOff>
    </xdr:to>
    <xdr:sp macro="" textlink="">
      <xdr:nvSpPr>
        <xdr:cNvPr id="180" name="フローチャート: 判断 179"/>
        <xdr:cNvSpPr/>
      </xdr:nvSpPr>
      <xdr:spPr>
        <a:xfrm>
          <a:off x="3746500" y="129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53382</xdr:rowOff>
    </xdr:from>
    <xdr:ext cx="599010" cy="259045"/>
    <xdr:sp macro="" textlink="">
      <xdr:nvSpPr>
        <xdr:cNvPr id="181" name="テキスト ボックス 180"/>
        <xdr:cNvSpPr txBox="1"/>
      </xdr:nvSpPr>
      <xdr:spPr>
        <a:xfrm>
          <a:off x="3497795" y="1308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91174</xdr:rowOff>
    </xdr:from>
    <xdr:to>
      <xdr:col>15</xdr:col>
      <xdr:colOff>50800</xdr:colOff>
      <xdr:row>74</xdr:row>
      <xdr:rowOff>112344</xdr:rowOff>
    </xdr:to>
    <xdr:cxnSp macro="">
      <xdr:nvCxnSpPr>
        <xdr:cNvPr id="182" name="直線コネクタ 181"/>
        <xdr:cNvCxnSpPr/>
      </xdr:nvCxnSpPr>
      <xdr:spPr>
        <a:xfrm flipV="1">
          <a:off x="2019300" y="12607024"/>
          <a:ext cx="889000" cy="19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164236</xdr:rowOff>
    </xdr:from>
    <xdr:to>
      <xdr:col>15</xdr:col>
      <xdr:colOff>101600</xdr:colOff>
      <xdr:row>76</xdr:row>
      <xdr:rowOff>94386</xdr:rowOff>
    </xdr:to>
    <xdr:sp macro="" textlink="">
      <xdr:nvSpPr>
        <xdr:cNvPr id="183" name="フローチャート: 判断 182"/>
        <xdr:cNvSpPr/>
      </xdr:nvSpPr>
      <xdr:spPr>
        <a:xfrm>
          <a:off x="28575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85513</xdr:rowOff>
    </xdr:from>
    <xdr:ext cx="599010" cy="259045"/>
    <xdr:sp macro="" textlink="">
      <xdr:nvSpPr>
        <xdr:cNvPr id="184" name="テキスト ボックス 183"/>
        <xdr:cNvSpPr txBox="1"/>
      </xdr:nvSpPr>
      <xdr:spPr>
        <a:xfrm>
          <a:off x="2608795" y="1311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112344</xdr:rowOff>
    </xdr:from>
    <xdr:to>
      <xdr:col>10</xdr:col>
      <xdr:colOff>114300</xdr:colOff>
      <xdr:row>74</xdr:row>
      <xdr:rowOff>151994</xdr:rowOff>
    </xdr:to>
    <xdr:cxnSp macro="">
      <xdr:nvCxnSpPr>
        <xdr:cNvPr id="185" name="直線コネクタ 184"/>
        <xdr:cNvCxnSpPr/>
      </xdr:nvCxnSpPr>
      <xdr:spPr>
        <a:xfrm flipV="1">
          <a:off x="1130300" y="12799644"/>
          <a:ext cx="889000" cy="3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166066</xdr:rowOff>
    </xdr:from>
    <xdr:to>
      <xdr:col>10</xdr:col>
      <xdr:colOff>165100</xdr:colOff>
      <xdr:row>76</xdr:row>
      <xdr:rowOff>96216</xdr:rowOff>
    </xdr:to>
    <xdr:sp macro="" textlink="">
      <xdr:nvSpPr>
        <xdr:cNvPr id="186" name="フローチャート: 判断 185"/>
        <xdr:cNvSpPr/>
      </xdr:nvSpPr>
      <xdr:spPr>
        <a:xfrm>
          <a:off x="1968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87343</xdr:rowOff>
    </xdr:from>
    <xdr:ext cx="599010" cy="259045"/>
    <xdr:sp macro="" textlink="">
      <xdr:nvSpPr>
        <xdr:cNvPr id="187" name="テキスト ボックス 186"/>
        <xdr:cNvSpPr txBox="1"/>
      </xdr:nvSpPr>
      <xdr:spPr>
        <a:xfrm>
          <a:off x="1719795" y="13117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35483</xdr:rowOff>
    </xdr:from>
    <xdr:to>
      <xdr:col>6</xdr:col>
      <xdr:colOff>38100</xdr:colOff>
      <xdr:row>76</xdr:row>
      <xdr:rowOff>137083</xdr:rowOff>
    </xdr:to>
    <xdr:sp macro="" textlink="">
      <xdr:nvSpPr>
        <xdr:cNvPr id="188" name="フローチャート: 判断 187"/>
        <xdr:cNvSpPr/>
      </xdr:nvSpPr>
      <xdr:spPr>
        <a:xfrm>
          <a:off x="1079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128210</xdr:rowOff>
    </xdr:from>
    <xdr:ext cx="599010" cy="259045"/>
    <xdr:sp macro="" textlink="">
      <xdr:nvSpPr>
        <xdr:cNvPr id="189" name="テキスト ボックス 188"/>
        <xdr:cNvSpPr txBox="1"/>
      </xdr:nvSpPr>
      <xdr:spPr>
        <a:xfrm>
          <a:off x="830795" y="1315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82779</xdr:rowOff>
    </xdr:from>
    <xdr:to>
      <xdr:col>24</xdr:col>
      <xdr:colOff>114300</xdr:colOff>
      <xdr:row>73</xdr:row>
      <xdr:rowOff>12929</xdr:rowOff>
    </xdr:to>
    <xdr:sp macro="" textlink="">
      <xdr:nvSpPr>
        <xdr:cNvPr id="195" name="楕円 194"/>
        <xdr:cNvSpPr/>
      </xdr:nvSpPr>
      <xdr:spPr>
        <a:xfrm>
          <a:off x="4584700" y="1242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105656</xdr:rowOff>
    </xdr:from>
    <xdr:ext cx="599010" cy="259045"/>
    <xdr:sp macro="" textlink="">
      <xdr:nvSpPr>
        <xdr:cNvPr id="196" name="民生費該当値テキスト"/>
        <xdr:cNvSpPr txBox="1"/>
      </xdr:nvSpPr>
      <xdr:spPr>
        <a:xfrm>
          <a:off x="4686300" y="12278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15151</xdr:rowOff>
    </xdr:from>
    <xdr:to>
      <xdr:col>20</xdr:col>
      <xdr:colOff>38100</xdr:colOff>
      <xdr:row>73</xdr:row>
      <xdr:rowOff>116751</xdr:rowOff>
    </xdr:to>
    <xdr:sp macro="" textlink="">
      <xdr:nvSpPr>
        <xdr:cNvPr id="197" name="楕円 196"/>
        <xdr:cNvSpPr/>
      </xdr:nvSpPr>
      <xdr:spPr>
        <a:xfrm>
          <a:off x="3746500" y="1253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133278</xdr:rowOff>
    </xdr:from>
    <xdr:ext cx="599010" cy="259045"/>
    <xdr:sp macro="" textlink="">
      <xdr:nvSpPr>
        <xdr:cNvPr id="198" name="テキスト ボックス 197"/>
        <xdr:cNvSpPr txBox="1"/>
      </xdr:nvSpPr>
      <xdr:spPr>
        <a:xfrm>
          <a:off x="3497795" y="1230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40374</xdr:rowOff>
    </xdr:from>
    <xdr:to>
      <xdr:col>15</xdr:col>
      <xdr:colOff>101600</xdr:colOff>
      <xdr:row>73</xdr:row>
      <xdr:rowOff>141974</xdr:rowOff>
    </xdr:to>
    <xdr:sp macro="" textlink="">
      <xdr:nvSpPr>
        <xdr:cNvPr id="199" name="楕円 198"/>
        <xdr:cNvSpPr/>
      </xdr:nvSpPr>
      <xdr:spPr>
        <a:xfrm>
          <a:off x="2857500" y="1255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158501</xdr:rowOff>
    </xdr:from>
    <xdr:ext cx="599010" cy="259045"/>
    <xdr:sp macro="" textlink="">
      <xdr:nvSpPr>
        <xdr:cNvPr id="200" name="テキスト ボックス 199"/>
        <xdr:cNvSpPr txBox="1"/>
      </xdr:nvSpPr>
      <xdr:spPr>
        <a:xfrm>
          <a:off x="2608795" y="12331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61544</xdr:rowOff>
    </xdr:from>
    <xdr:to>
      <xdr:col>10</xdr:col>
      <xdr:colOff>165100</xdr:colOff>
      <xdr:row>74</xdr:row>
      <xdr:rowOff>163144</xdr:rowOff>
    </xdr:to>
    <xdr:sp macro="" textlink="">
      <xdr:nvSpPr>
        <xdr:cNvPr id="201" name="楕円 200"/>
        <xdr:cNvSpPr/>
      </xdr:nvSpPr>
      <xdr:spPr>
        <a:xfrm>
          <a:off x="1968500" y="1274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8221</xdr:rowOff>
    </xdr:from>
    <xdr:ext cx="599010" cy="259045"/>
    <xdr:sp macro="" textlink="">
      <xdr:nvSpPr>
        <xdr:cNvPr id="202" name="テキスト ボックス 201"/>
        <xdr:cNvSpPr txBox="1"/>
      </xdr:nvSpPr>
      <xdr:spPr>
        <a:xfrm>
          <a:off x="1719795" y="12524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101194</xdr:rowOff>
    </xdr:from>
    <xdr:to>
      <xdr:col>6</xdr:col>
      <xdr:colOff>38100</xdr:colOff>
      <xdr:row>75</xdr:row>
      <xdr:rowOff>31344</xdr:rowOff>
    </xdr:to>
    <xdr:sp macro="" textlink="">
      <xdr:nvSpPr>
        <xdr:cNvPr id="203" name="楕円 202"/>
        <xdr:cNvSpPr/>
      </xdr:nvSpPr>
      <xdr:spPr>
        <a:xfrm>
          <a:off x="1079500" y="1278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47871</xdr:rowOff>
    </xdr:from>
    <xdr:ext cx="599010" cy="259045"/>
    <xdr:sp macro="" textlink="">
      <xdr:nvSpPr>
        <xdr:cNvPr id="204" name="テキスト ボックス 203"/>
        <xdr:cNvSpPr txBox="1"/>
      </xdr:nvSpPr>
      <xdr:spPr>
        <a:xfrm>
          <a:off x="830795" y="1256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65405</xdr:rowOff>
    </xdr:from>
    <xdr:to>
      <xdr:col>24</xdr:col>
      <xdr:colOff>62865</xdr:colOff>
      <xdr:row>98</xdr:row>
      <xdr:rowOff>114021</xdr:rowOff>
    </xdr:to>
    <xdr:cxnSp macro="">
      <xdr:nvCxnSpPr>
        <xdr:cNvPr id="229" name="直線コネクタ 228"/>
        <xdr:cNvCxnSpPr/>
      </xdr:nvCxnSpPr>
      <xdr:spPr>
        <a:xfrm flipV="1">
          <a:off x="4633595" y="15667355"/>
          <a:ext cx="1270" cy="1248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117848</xdr:rowOff>
    </xdr:from>
    <xdr:ext cx="534377" cy="259045"/>
    <xdr:sp macro="" textlink="">
      <xdr:nvSpPr>
        <xdr:cNvPr id="230" name="衛生費最小値テキスト"/>
        <xdr:cNvSpPr txBox="1"/>
      </xdr:nvSpPr>
      <xdr:spPr>
        <a:xfrm>
          <a:off x="4686300" y="1691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114021</xdr:rowOff>
    </xdr:from>
    <xdr:to>
      <xdr:col>24</xdr:col>
      <xdr:colOff>152400</xdr:colOff>
      <xdr:row>98</xdr:row>
      <xdr:rowOff>114021</xdr:rowOff>
    </xdr:to>
    <xdr:cxnSp macro="">
      <xdr:nvCxnSpPr>
        <xdr:cNvPr id="231" name="直線コネクタ 230"/>
        <xdr:cNvCxnSpPr/>
      </xdr:nvCxnSpPr>
      <xdr:spPr>
        <a:xfrm>
          <a:off x="4546600" y="16916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12082</xdr:rowOff>
    </xdr:from>
    <xdr:ext cx="534377" cy="259045"/>
    <xdr:sp macro="" textlink="">
      <xdr:nvSpPr>
        <xdr:cNvPr id="232" name="衛生費最大値テキスト"/>
        <xdr:cNvSpPr txBox="1"/>
      </xdr:nvSpPr>
      <xdr:spPr>
        <a:xfrm>
          <a:off x="4686300" y="1544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90,900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65405</xdr:rowOff>
    </xdr:from>
    <xdr:to>
      <xdr:col>24</xdr:col>
      <xdr:colOff>152400</xdr:colOff>
      <xdr:row>91</xdr:row>
      <xdr:rowOff>65405</xdr:rowOff>
    </xdr:to>
    <xdr:cxnSp macro="">
      <xdr:nvCxnSpPr>
        <xdr:cNvPr id="233" name="直線コネクタ 232"/>
        <xdr:cNvCxnSpPr/>
      </xdr:nvCxnSpPr>
      <xdr:spPr>
        <a:xfrm>
          <a:off x="4546600" y="1566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56451</xdr:rowOff>
    </xdr:from>
    <xdr:to>
      <xdr:col>24</xdr:col>
      <xdr:colOff>63500</xdr:colOff>
      <xdr:row>96</xdr:row>
      <xdr:rowOff>1588</xdr:rowOff>
    </xdr:to>
    <xdr:cxnSp macro="">
      <xdr:nvCxnSpPr>
        <xdr:cNvPr id="234" name="直線コネクタ 233"/>
        <xdr:cNvCxnSpPr/>
      </xdr:nvCxnSpPr>
      <xdr:spPr>
        <a:xfrm>
          <a:off x="3797300" y="16344201"/>
          <a:ext cx="838200" cy="11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124293</xdr:rowOff>
    </xdr:from>
    <xdr:ext cx="534377" cy="259045"/>
    <xdr:sp macro="" textlink="">
      <xdr:nvSpPr>
        <xdr:cNvPr id="235" name="衛生費平均値テキスト"/>
        <xdr:cNvSpPr txBox="1"/>
      </xdr:nvSpPr>
      <xdr:spPr>
        <a:xfrm>
          <a:off x="4686300" y="16240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101416</xdr:rowOff>
    </xdr:from>
    <xdr:to>
      <xdr:col>24</xdr:col>
      <xdr:colOff>114300</xdr:colOff>
      <xdr:row>96</xdr:row>
      <xdr:rowOff>31566</xdr:rowOff>
    </xdr:to>
    <xdr:sp macro="" textlink="">
      <xdr:nvSpPr>
        <xdr:cNvPr id="236" name="フローチャート: 判断 235"/>
        <xdr:cNvSpPr/>
      </xdr:nvSpPr>
      <xdr:spPr>
        <a:xfrm>
          <a:off x="4584700" y="163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29668</xdr:rowOff>
    </xdr:from>
    <xdr:to>
      <xdr:col>19</xdr:col>
      <xdr:colOff>177800</xdr:colOff>
      <xdr:row>95</xdr:row>
      <xdr:rowOff>56451</xdr:rowOff>
    </xdr:to>
    <xdr:cxnSp macro="">
      <xdr:nvCxnSpPr>
        <xdr:cNvPr id="237" name="直線コネクタ 236"/>
        <xdr:cNvCxnSpPr/>
      </xdr:nvCxnSpPr>
      <xdr:spPr>
        <a:xfrm>
          <a:off x="2908300" y="16317418"/>
          <a:ext cx="889000" cy="2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148813</xdr:rowOff>
    </xdr:from>
    <xdr:to>
      <xdr:col>20</xdr:col>
      <xdr:colOff>38100</xdr:colOff>
      <xdr:row>96</xdr:row>
      <xdr:rowOff>78963</xdr:rowOff>
    </xdr:to>
    <xdr:sp macro="" textlink="">
      <xdr:nvSpPr>
        <xdr:cNvPr id="238" name="フローチャート: 判断 237"/>
        <xdr:cNvSpPr/>
      </xdr:nvSpPr>
      <xdr:spPr>
        <a:xfrm>
          <a:off x="3746500" y="1643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70090</xdr:rowOff>
    </xdr:from>
    <xdr:ext cx="534377" cy="259045"/>
    <xdr:sp macro="" textlink="">
      <xdr:nvSpPr>
        <xdr:cNvPr id="239" name="テキスト ボックス 238"/>
        <xdr:cNvSpPr txBox="1"/>
      </xdr:nvSpPr>
      <xdr:spPr>
        <a:xfrm>
          <a:off x="3530111" y="165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29668</xdr:rowOff>
    </xdr:from>
    <xdr:to>
      <xdr:col>15</xdr:col>
      <xdr:colOff>50800</xdr:colOff>
      <xdr:row>95</xdr:row>
      <xdr:rowOff>81559</xdr:rowOff>
    </xdr:to>
    <xdr:cxnSp macro="">
      <xdr:nvCxnSpPr>
        <xdr:cNvPr id="240" name="直線コネクタ 239"/>
        <xdr:cNvCxnSpPr/>
      </xdr:nvCxnSpPr>
      <xdr:spPr>
        <a:xfrm flipV="1">
          <a:off x="2019300" y="16317418"/>
          <a:ext cx="889000" cy="5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42838</xdr:rowOff>
    </xdr:from>
    <xdr:to>
      <xdr:col>15</xdr:col>
      <xdr:colOff>101600</xdr:colOff>
      <xdr:row>96</xdr:row>
      <xdr:rowOff>144438</xdr:rowOff>
    </xdr:to>
    <xdr:sp macro="" textlink="">
      <xdr:nvSpPr>
        <xdr:cNvPr id="241" name="フローチャート: 判断 240"/>
        <xdr:cNvSpPr/>
      </xdr:nvSpPr>
      <xdr:spPr>
        <a:xfrm>
          <a:off x="28575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135565</xdr:rowOff>
    </xdr:from>
    <xdr:ext cx="534377" cy="259045"/>
    <xdr:sp macro="" textlink="">
      <xdr:nvSpPr>
        <xdr:cNvPr id="242" name="テキスト ボックス 241"/>
        <xdr:cNvSpPr txBox="1"/>
      </xdr:nvSpPr>
      <xdr:spPr>
        <a:xfrm>
          <a:off x="2641111" y="1659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81559</xdr:rowOff>
    </xdr:from>
    <xdr:to>
      <xdr:col>10</xdr:col>
      <xdr:colOff>114300</xdr:colOff>
      <xdr:row>95</xdr:row>
      <xdr:rowOff>87655</xdr:rowOff>
    </xdr:to>
    <xdr:cxnSp macro="">
      <xdr:nvCxnSpPr>
        <xdr:cNvPr id="243" name="直線コネクタ 242"/>
        <xdr:cNvCxnSpPr/>
      </xdr:nvCxnSpPr>
      <xdr:spPr>
        <a:xfrm flipV="1">
          <a:off x="1130300" y="16369309"/>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156584</xdr:rowOff>
    </xdr:from>
    <xdr:to>
      <xdr:col>10</xdr:col>
      <xdr:colOff>165100</xdr:colOff>
      <xdr:row>96</xdr:row>
      <xdr:rowOff>86734</xdr:rowOff>
    </xdr:to>
    <xdr:sp macro="" textlink="">
      <xdr:nvSpPr>
        <xdr:cNvPr id="244" name="フローチャート: 判断 243"/>
        <xdr:cNvSpPr/>
      </xdr:nvSpPr>
      <xdr:spPr>
        <a:xfrm>
          <a:off x="19685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77861</xdr:rowOff>
    </xdr:from>
    <xdr:ext cx="534377" cy="259045"/>
    <xdr:sp macro="" textlink="">
      <xdr:nvSpPr>
        <xdr:cNvPr id="245" name="テキスト ボックス 244"/>
        <xdr:cNvSpPr txBox="1"/>
      </xdr:nvSpPr>
      <xdr:spPr>
        <a:xfrm>
          <a:off x="1752111" y="1653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127419</xdr:rowOff>
    </xdr:from>
    <xdr:to>
      <xdr:col>6</xdr:col>
      <xdr:colOff>38100</xdr:colOff>
      <xdr:row>96</xdr:row>
      <xdr:rowOff>57569</xdr:rowOff>
    </xdr:to>
    <xdr:sp macro="" textlink="">
      <xdr:nvSpPr>
        <xdr:cNvPr id="246" name="フローチャート: 判断 245"/>
        <xdr:cNvSpPr/>
      </xdr:nvSpPr>
      <xdr:spPr>
        <a:xfrm>
          <a:off x="1079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48696</xdr:rowOff>
    </xdr:from>
    <xdr:ext cx="534377" cy="259045"/>
    <xdr:sp macro="" textlink="">
      <xdr:nvSpPr>
        <xdr:cNvPr id="247" name="テキスト ボックス 246"/>
        <xdr:cNvSpPr txBox="1"/>
      </xdr:nvSpPr>
      <xdr:spPr>
        <a:xfrm>
          <a:off x="863111" y="165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122238</xdr:rowOff>
    </xdr:from>
    <xdr:to>
      <xdr:col>24</xdr:col>
      <xdr:colOff>114300</xdr:colOff>
      <xdr:row>96</xdr:row>
      <xdr:rowOff>52388</xdr:rowOff>
    </xdr:to>
    <xdr:sp macro="" textlink="">
      <xdr:nvSpPr>
        <xdr:cNvPr id="253" name="楕円 252"/>
        <xdr:cNvSpPr/>
      </xdr:nvSpPr>
      <xdr:spPr>
        <a:xfrm>
          <a:off x="4584700" y="164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100665</xdr:rowOff>
    </xdr:from>
    <xdr:ext cx="534377" cy="259045"/>
    <xdr:sp macro="" textlink="">
      <xdr:nvSpPr>
        <xdr:cNvPr id="254" name="衛生費該当値テキスト"/>
        <xdr:cNvSpPr txBox="1"/>
      </xdr:nvSpPr>
      <xdr:spPr>
        <a:xfrm>
          <a:off x="4686300" y="163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5651</xdr:rowOff>
    </xdr:from>
    <xdr:to>
      <xdr:col>20</xdr:col>
      <xdr:colOff>38100</xdr:colOff>
      <xdr:row>95</xdr:row>
      <xdr:rowOff>107251</xdr:rowOff>
    </xdr:to>
    <xdr:sp macro="" textlink="">
      <xdr:nvSpPr>
        <xdr:cNvPr id="255" name="楕円 254"/>
        <xdr:cNvSpPr/>
      </xdr:nvSpPr>
      <xdr:spPr>
        <a:xfrm>
          <a:off x="3746500" y="1629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123778</xdr:rowOff>
    </xdr:from>
    <xdr:ext cx="534377" cy="259045"/>
    <xdr:sp macro="" textlink="">
      <xdr:nvSpPr>
        <xdr:cNvPr id="256" name="テキスト ボックス 255"/>
        <xdr:cNvSpPr txBox="1"/>
      </xdr:nvSpPr>
      <xdr:spPr>
        <a:xfrm>
          <a:off x="3530111" y="1606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150318</xdr:rowOff>
    </xdr:from>
    <xdr:to>
      <xdr:col>15</xdr:col>
      <xdr:colOff>101600</xdr:colOff>
      <xdr:row>95</xdr:row>
      <xdr:rowOff>80468</xdr:rowOff>
    </xdr:to>
    <xdr:sp macro="" textlink="">
      <xdr:nvSpPr>
        <xdr:cNvPr id="257" name="楕円 256"/>
        <xdr:cNvSpPr/>
      </xdr:nvSpPr>
      <xdr:spPr>
        <a:xfrm>
          <a:off x="2857500" y="1626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96995</xdr:rowOff>
    </xdr:from>
    <xdr:ext cx="534377" cy="259045"/>
    <xdr:sp macro="" textlink="">
      <xdr:nvSpPr>
        <xdr:cNvPr id="258" name="テキスト ボックス 257"/>
        <xdr:cNvSpPr txBox="1"/>
      </xdr:nvSpPr>
      <xdr:spPr>
        <a:xfrm>
          <a:off x="2641111" y="1604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30759</xdr:rowOff>
    </xdr:from>
    <xdr:to>
      <xdr:col>10</xdr:col>
      <xdr:colOff>165100</xdr:colOff>
      <xdr:row>95</xdr:row>
      <xdr:rowOff>132359</xdr:rowOff>
    </xdr:to>
    <xdr:sp macro="" textlink="">
      <xdr:nvSpPr>
        <xdr:cNvPr id="259" name="楕円 258"/>
        <xdr:cNvSpPr/>
      </xdr:nvSpPr>
      <xdr:spPr>
        <a:xfrm>
          <a:off x="1968500" y="1631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148886</xdr:rowOff>
    </xdr:from>
    <xdr:ext cx="534377" cy="259045"/>
    <xdr:sp macro="" textlink="">
      <xdr:nvSpPr>
        <xdr:cNvPr id="260" name="テキスト ボックス 259"/>
        <xdr:cNvSpPr txBox="1"/>
      </xdr:nvSpPr>
      <xdr:spPr>
        <a:xfrm>
          <a:off x="1752111" y="1609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36855</xdr:rowOff>
    </xdr:from>
    <xdr:to>
      <xdr:col>6</xdr:col>
      <xdr:colOff>38100</xdr:colOff>
      <xdr:row>95</xdr:row>
      <xdr:rowOff>138455</xdr:rowOff>
    </xdr:to>
    <xdr:sp macro="" textlink="">
      <xdr:nvSpPr>
        <xdr:cNvPr id="261" name="楕円 260"/>
        <xdr:cNvSpPr/>
      </xdr:nvSpPr>
      <xdr:spPr>
        <a:xfrm>
          <a:off x="1079500" y="1632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154982</xdr:rowOff>
    </xdr:from>
    <xdr:ext cx="534377" cy="259045"/>
    <xdr:sp macro="" textlink="">
      <xdr:nvSpPr>
        <xdr:cNvPr id="262" name="テキスト ボックス 261"/>
        <xdr:cNvSpPr txBox="1"/>
      </xdr:nvSpPr>
      <xdr:spPr>
        <a:xfrm>
          <a:off x="863111" y="160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4" name="テキスト ボックス 283"/>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129250</xdr:rowOff>
    </xdr:from>
    <xdr:to>
      <xdr:col>54</xdr:col>
      <xdr:colOff>189865</xdr:colOff>
      <xdr:row>39</xdr:row>
      <xdr:rowOff>98878</xdr:rowOff>
    </xdr:to>
    <xdr:cxnSp macro="">
      <xdr:nvCxnSpPr>
        <xdr:cNvPr id="288" name="直線コネクタ 287"/>
        <xdr:cNvCxnSpPr/>
      </xdr:nvCxnSpPr>
      <xdr:spPr>
        <a:xfrm flipV="1">
          <a:off x="10475595" y="5272750"/>
          <a:ext cx="1270" cy="151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75927</xdr:rowOff>
    </xdr:from>
    <xdr:ext cx="469744" cy="259045"/>
    <xdr:sp macro="" textlink="">
      <xdr:nvSpPr>
        <xdr:cNvPr id="291" name="労働費最大値テキスト"/>
        <xdr:cNvSpPr txBox="1"/>
      </xdr:nvSpPr>
      <xdr:spPr>
        <a:xfrm>
          <a:off x="10528300" y="504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129250</xdr:rowOff>
    </xdr:from>
    <xdr:to>
      <xdr:col>55</xdr:col>
      <xdr:colOff>88900</xdr:colOff>
      <xdr:row>30</xdr:row>
      <xdr:rowOff>129250</xdr:rowOff>
    </xdr:to>
    <xdr:cxnSp macro="">
      <xdr:nvCxnSpPr>
        <xdr:cNvPr id="292" name="直線コネクタ 291"/>
        <xdr:cNvCxnSpPr/>
      </xdr:nvCxnSpPr>
      <xdr:spPr>
        <a:xfrm>
          <a:off x="10388600" y="527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69814</xdr:rowOff>
    </xdr:from>
    <xdr:to>
      <xdr:col>55</xdr:col>
      <xdr:colOff>0</xdr:colOff>
      <xdr:row>39</xdr:row>
      <xdr:rowOff>73406</xdr:rowOff>
    </xdr:to>
    <xdr:cxnSp macro="">
      <xdr:nvCxnSpPr>
        <xdr:cNvPr id="293" name="直線コネクタ 292"/>
        <xdr:cNvCxnSpPr/>
      </xdr:nvCxnSpPr>
      <xdr:spPr>
        <a:xfrm flipV="1">
          <a:off x="9639300" y="6756364"/>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95775</xdr:rowOff>
    </xdr:from>
    <xdr:ext cx="378565" cy="259045"/>
    <xdr:sp macro="" textlink="">
      <xdr:nvSpPr>
        <xdr:cNvPr id="294" name="労働費平均値テキスト"/>
        <xdr:cNvSpPr txBox="1"/>
      </xdr:nvSpPr>
      <xdr:spPr>
        <a:xfrm>
          <a:off x="10528300" y="64394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72898</xdr:rowOff>
    </xdr:from>
    <xdr:to>
      <xdr:col>55</xdr:col>
      <xdr:colOff>50800</xdr:colOff>
      <xdr:row>39</xdr:row>
      <xdr:rowOff>3048</xdr:rowOff>
    </xdr:to>
    <xdr:sp macro="" textlink="">
      <xdr:nvSpPr>
        <xdr:cNvPr id="295" name="フローチャート: 判断 294"/>
        <xdr:cNvSpPr/>
      </xdr:nvSpPr>
      <xdr:spPr>
        <a:xfrm>
          <a:off x="104267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73406</xdr:rowOff>
    </xdr:from>
    <xdr:to>
      <xdr:col>50</xdr:col>
      <xdr:colOff>114300</xdr:colOff>
      <xdr:row>39</xdr:row>
      <xdr:rowOff>73895</xdr:rowOff>
    </xdr:to>
    <xdr:cxnSp macro="">
      <xdr:nvCxnSpPr>
        <xdr:cNvPr id="296" name="直線コネクタ 295"/>
        <xdr:cNvCxnSpPr/>
      </xdr:nvCxnSpPr>
      <xdr:spPr>
        <a:xfrm flipV="1">
          <a:off x="8750300" y="6759956"/>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69469</xdr:rowOff>
    </xdr:from>
    <xdr:to>
      <xdr:col>50</xdr:col>
      <xdr:colOff>165100</xdr:colOff>
      <xdr:row>38</xdr:row>
      <xdr:rowOff>171069</xdr:rowOff>
    </xdr:to>
    <xdr:sp macro="" textlink="">
      <xdr:nvSpPr>
        <xdr:cNvPr id="297" name="フローチャート: 判断 296"/>
        <xdr:cNvSpPr/>
      </xdr:nvSpPr>
      <xdr:spPr>
        <a:xfrm>
          <a:off x="9588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16146</xdr:rowOff>
    </xdr:from>
    <xdr:ext cx="378565" cy="259045"/>
    <xdr:sp macro="" textlink="">
      <xdr:nvSpPr>
        <xdr:cNvPr id="298" name="テキスト ボックス 297"/>
        <xdr:cNvSpPr txBox="1"/>
      </xdr:nvSpPr>
      <xdr:spPr>
        <a:xfrm>
          <a:off x="9450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73895</xdr:rowOff>
    </xdr:from>
    <xdr:to>
      <xdr:col>45</xdr:col>
      <xdr:colOff>177800</xdr:colOff>
      <xdr:row>39</xdr:row>
      <xdr:rowOff>74385</xdr:rowOff>
    </xdr:to>
    <xdr:cxnSp macro="">
      <xdr:nvCxnSpPr>
        <xdr:cNvPr id="299" name="直線コネクタ 298"/>
        <xdr:cNvCxnSpPr/>
      </xdr:nvCxnSpPr>
      <xdr:spPr>
        <a:xfrm flipV="1">
          <a:off x="7861300" y="6760445"/>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61141</xdr:rowOff>
    </xdr:from>
    <xdr:to>
      <xdr:col>46</xdr:col>
      <xdr:colOff>38100</xdr:colOff>
      <xdr:row>38</xdr:row>
      <xdr:rowOff>162741</xdr:rowOff>
    </xdr:to>
    <xdr:sp macro="" textlink="">
      <xdr:nvSpPr>
        <xdr:cNvPr id="300" name="フローチャート: 判断 299"/>
        <xdr:cNvSpPr/>
      </xdr:nvSpPr>
      <xdr:spPr>
        <a:xfrm>
          <a:off x="8699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7819</xdr:rowOff>
    </xdr:from>
    <xdr:ext cx="378565" cy="259045"/>
    <xdr:sp macro="" textlink="">
      <xdr:nvSpPr>
        <xdr:cNvPr id="301" name="テキスト ボックス 300"/>
        <xdr:cNvSpPr txBox="1"/>
      </xdr:nvSpPr>
      <xdr:spPr>
        <a:xfrm>
          <a:off x="8561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70630</xdr:rowOff>
    </xdr:from>
    <xdr:to>
      <xdr:col>41</xdr:col>
      <xdr:colOff>50800</xdr:colOff>
      <xdr:row>39</xdr:row>
      <xdr:rowOff>74385</xdr:rowOff>
    </xdr:to>
    <xdr:cxnSp macro="">
      <xdr:nvCxnSpPr>
        <xdr:cNvPr id="302" name="直線コネクタ 301"/>
        <xdr:cNvCxnSpPr/>
      </xdr:nvCxnSpPr>
      <xdr:spPr>
        <a:xfrm>
          <a:off x="6972300" y="6757180"/>
          <a:ext cx="8890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80573</xdr:rowOff>
    </xdr:from>
    <xdr:to>
      <xdr:col>41</xdr:col>
      <xdr:colOff>101600</xdr:colOff>
      <xdr:row>39</xdr:row>
      <xdr:rowOff>10723</xdr:rowOff>
    </xdr:to>
    <xdr:sp macro="" textlink="">
      <xdr:nvSpPr>
        <xdr:cNvPr id="303" name="フローチャート: 判断 302"/>
        <xdr:cNvSpPr/>
      </xdr:nvSpPr>
      <xdr:spPr>
        <a:xfrm>
          <a:off x="7810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27250</xdr:rowOff>
    </xdr:from>
    <xdr:ext cx="378565" cy="259045"/>
    <xdr:sp macro="" textlink="">
      <xdr:nvSpPr>
        <xdr:cNvPr id="304" name="テキスト ボックス 303"/>
        <xdr:cNvSpPr txBox="1"/>
      </xdr:nvSpPr>
      <xdr:spPr>
        <a:xfrm>
          <a:off x="7672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16074</xdr:rowOff>
    </xdr:from>
    <xdr:to>
      <xdr:col>36</xdr:col>
      <xdr:colOff>165100</xdr:colOff>
      <xdr:row>38</xdr:row>
      <xdr:rowOff>117674</xdr:rowOff>
    </xdr:to>
    <xdr:sp macro="" textlink="">
      <xdr:nvSpPr>
        <xdr:cNvPr id="305" name="フローチャート: 判断 304"/>
        <xdr:cNvSpPr/>
      </xdr:nvSpPr>
      <xdr:spPr>
        <a:xfrm>
          <a:off x="6921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134202</xdr:rowOff>
    </xdr:from>
    <xdr:ext cx="469744" cy="259045"/>
    <xdr:sp macro="" textlink="">
      <xdr:nvSpPr>
        <xdr:cNvPr id="306" name="テキスト ボックス 305"/>
        <xdr:cNvSpPr txBox="1"/>
      </xdr:nvSpPr>
      <xdr:spPr>
        <a:xfrm>
          <a:off x="6737428" y="630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19014</xdr:rowOff>
    </xdr:from>
    <xdr:to>
      <xdr:col>55</xdr:col>
      <xdr:colOff>50800</xdr:colOff>
      <xdr:row>39</xdr:row>
      <xdr:rowOff>120614</xdr:rowOff>
    </xdr:to>
    <xdr:sp macro="" textlink="">
      <xdr:nvSpPr>
        <xdr:cNvPr id="312" name="楕円 311"/>
        <xdr:cNvSpPr/>
      </xdr:nvSpPr>
      <xdr:spPr>
        <a:xfrm>
          <a:off x="10426700" y="670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105391</xdr:rowOff>
    </xdr:from>
    <xdr:ext cx="378565" cy="259045"/>
    <xdr:sp macro="" textlink="">
      <xdr:nvSpPr>
        <xdr:cNvPr id="313" name="労働費該当値テキスト"/>
        <xdr:cNvSpPr txBox="1"/>
      </xdr:nvSpPr>
      <xdr:spPr>
        <a:xfrm>
          <a:off x="10528300" y="6620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22606</xdr:rowOff>
    </xdr:from>
    <xdr:to>
      <xdr:col>50</xdr:col>
      <xdr:colOff>165100</xdr:colOff>
      <xdr:row>39</xdr:row>
      <xdr:rowOff>124206</xdr:rowOff>
    </xdr:to>
    <xdr:sp macro="" textlink="">
      <xdr:nvSpPr>
        <xdr:cNvPr id="314" name="楕円 313"/>
        <xdr:cNvSpPr/>
      </xdr:nvSpPr>
      <xdr:spPr>
        <a:xfrm>
          <a:off x="9588500" y="670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115333</xdr:rowOff>
    </xdr:from>
    <xdr:ext cx="378565" cy="259045"/>
    <xdr:sp macro="" textlink="">
      <xdr:nvSpPr>
        <xdr:cNvPr id="315" name="テキスト ボックス 314"/>
        <xdr:cNvSpPr txBox="1"/>
      </xdr:nvSpPr>
      <xdr:spPr>
        <a:xfrm>
          <a:off x="9450017" y="6801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23095</xdr:rowOff>
    </xdr:from>
    <xdr:to>
      <xdr:col>46</xdr:col>
      <xdr:colOff>38100</xdr:colOff>
      <xdr:row>39</xdr:row>
      <xdr:rowOff>124695</xdr:rowOff>
    </xdr:to>
    <xdr:sp macro="" textlink="">
      <xdr:nvSpPr>
        <xdr:cNvPr id="316" name="楕円 315"/>
        <xdr:cNvSpPr/>
      </xdr:nvSpPr>
      <xdr:spPr>
        <a:xfrm>
          <a:off x="8699500" y="670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115822</xdr:rowOff>
    </xdr:from>
    <xdr:ext cx="378565" cy="259045"/>
    <xdr:sp macro="" textlink="">
      <xdr:nvSpPr>
        <xdr:cNvPr id="317" name="テキスト ボックス 316"/>
        <xdr:cNvSpPr txBox="1"/>
      </xdr:nvSpPr>
      <xdr:spPr>
        <a:xfrm>
          <a:off x="8561017" y="6802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23585</xdr:rowOff>
    </xdr:from>
    <xdr:to>
      <xdr:col>41</xdr:col>
      <xdr:colOff>101600</xdr:colOff>
      <xdr:row>39</xdr:row>
      <xdr:rowOff>125185</xdr:rowOff>
    </xdr:to>
    <xdr:sp macro="" textlink="">
      <xdr:nvSpPr>
        <xdr:cNvPr id="318" name="楕円 317"/>
        <xdr:cNvSpPr/>
      </xdr:nvSpPr>
      <xdr:spPr>
        <a:xfrm>
          <a:off x="78105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116312</xdr:rowOff>
    </xdr:from>
    <xdr:ext cx="378565" cy="259045"/>
    <xdr:sp macro="" textlink="">
      <xdr:nvSpPr>
        <xdr:cNvPr id="319" name="テキスト ボックス 318"/>
        <xdr:cNvSpPr txBox="1"/>
      </xdr:nvSpPr>
      <xdr:spPr>
        <a:xfrm>
          <a:off x="7672017" y="6802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19830</xdr:rowOff>
    </xdr:from>
    <xdr:to>
      <xdr:col>36</xdr:col>
      <xdr:colOff>165100</xdr:colOff>
      <xdr:row>39</xdr:row>
      <xdr:rowOff>121430</xdr:rowOff>
    </xdr:to>
    <xdr:sp macro="" textlink="">
      <xdr:nvSpPr>
        <xdr:cNvPr id="320" name="楕円 319"/>
        <xdr:cNvSpPr/>
      </xdr:nvSpPr>
      <xdr:spPr>
        <a:xfrm>
          <a:off x="6921500" y="67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112557</xdr:rowOff>
    </xdr:from>
    <xdr:ext cx="378565" cy="259045"/>
    <xdr:sp macro="" textlink="">
      <xdr:nvSpPr>
        <xdr:cNvPr id="321" name="テキスト ボックス 320"/>
        <xdr:cNvSpPr txBox="1"/>
      </xdr:nvSpPr>
      <xdr:spPr>
        <a:xfrm>
          <a:off x="6783017" y="6799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41249</xdr:rowOff>
    </xdr:from>
    <xdr:to>
      <xdr:col>54</xdr:col>
      <xdr:colOff>189865</xdr:colOff>
      <xdr:row>58</xdr:row>
      <xdr:rowOff>145666</xdr:rowOff>
    </xdr:to>
    <xdr:cxnSp macro="">
      <xdr:nvCxnSpPr>
        <xdr:cNvPr id="347" name="直線コネクタ 346"/>
        <xdr:cNvCxnSpPr/>
      </xdr:nvCxnSpPr>
      <xdr:spPr>
        <a:xfrm flipV="1">
          <a:off x="10475595" y="8785199"/>
          <a:ext cx="1270" cy="130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149493</xdr:rowOff>
    </xdr:from>
    <xdr:ext cx="534377" cy="259045"/>
    <xdr:sp macro="" textlink="">
      <xdr:nvSpPr>
        <xdr:cNvPr id="348" name="農林水産業費最小値テキスト"/>
        <xdr:cNvSpPr txBox="1"/>
      </xdr:nvSpPr>
      <xdr:spPr>
        <a:xfrm>
          <a:off x="10528300" y="1009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145666</xdr:rowOff>
    </xdr:from>
    <xdr:to>
      <xdr:col>55</xdr:col>
      <xdr:colOff>88900</xdr:colOff>
      <xdr:row>58</xdr:row>
      <xdr:rowOff>145666</xdr:rowOff>
    </xdr:to>
    <xdr:cxnSp macro="">
      <xdr:nvCxnSpPr>
        <xdr:cNvPr id="349" name="直線コネクタ 348"/>
        <xdr:cNvCxnSpPr/>
      </xdr:nvCxnSpPr>
      <xdr:spPr>
        <a:xfrm>
          <a:off x="10388600" y="100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159376</xdr:rowOff>
    </xdr:from>
    <xdr:ext cx="599010" cy="259045"/>
    <xdr:sp macro="" textlink="">
      <xdr:nvSpPr>
        <xdr:cNvPr id="350" name="農林水産業費最大値テキスト"/>
        <xdr:cNvSpPr txBox="1"/>
      </xdr:nvSpPr>
      <xdr:spPr>
        <a:xfrm>
          <a:off x="10528300" y="856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41249</xdr:rowOff>
    </xdr:from>
    <xdr:to>
      <xdr:col>55</xdr:col>
      <xdr:colOff>88900</xdr:colOff>
      <xdr:row>51</xdr:row>
      <xdr:rowOff>41249</xdr:rowOff>
    </xdr:to>
    <xdr:cxnSp macro="">
      <xdr:nvCxnSpPr>
        <xdr:cNvPr id="351" name="直線コネクタ 350"/>
        <xdr:cNvCxnSpPr/>
      </xdr:nvCxnSpPr>
      <xdr:spPr>
        <a:xfrm>
          <a:off x="10388600" y="8785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55173</xdr:rowOff>
    </xdr:from>
    <xdr:to>
      <xdr:col>55</xdr:col>
      <xdr:colOff>0</xdr:colOff>
      <xdr:row>56</xdr:row>
      <xdr:rowOff>86795</xdr:rowOff>
    </xdr:to>
    <xdr:cxnSp macro="">
      <xdr:nvCxnSpPr>
        <xdr:cNvPr id="352" name="直線コネクタ 351"/>
        <xdr:cNvCxnSpPr/>
      </xdr:nvCxnSpPr>
      <xdr:spPr>
        <a:xfrm flipV="1">
          <a:off x="9639300" y="9656373"/>
          <a:ext cx="838200" cy="3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101530</xdr:rowOff>
    </xdr:from>
    <xdr:ext cx="534377" cy="259045"/>
    <xdr:sp macro="" textlink="">
      <xdr:nvSpPr>
        <xdr:cNvPr id="353" name="農林水産業費平均値テキスト"/>
        <xdr:cNvSpPr txBox="1"/>
      </xdr:nvSpPr>
      <xdr:spPr>
        <a:xfrm>
          <a:off x="10528300" y="9702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123103</xdr:rowOff>
    </xdr:from>
    <xdr:to>
      <xdr:col>55</xdr:col>
      <xdr:colOff>50800</xdr:colOff>
      <xdr:row>57</xdr:row>
      <xdr:rowOff>53253</xdr:rowOff>
    </xdr:to>
    <xdr:sp macro="" textlink="">
      <xdr:nvSpPr>
        <xdr:cNvPr id="354" name="フローチャート: 判断 353"/>
        <xdr:cNvSpPr/>
      </xdr:nvSpPr>
      <xdr:spPr>
        <a:xfrm>
          <a:off x="104267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58862</xdr:rowOff>
    </xdr:from>
    <xdr:to>
      <xdr:col>50</xdr:col>
      <xdr:colOff>114300</xdr:colOff>
      <xdr:row>56</xdr:row>
      <xdr:rowOff>86795</xdr:rowOff>
    </xdr:to>
    <xdr:cxnSp macro="">
      <xdr:nvCxnSpPr>
        <xdr:cNvPr id="355" name="直線コネクタ 354"/>
        <xdr:cNvCxnSpPr/>
      </xdr:nvCxnSpPr>
      <xdr:spPr>
        <a:xfrm>
          <a:off x="8750300" y="9660062"/>
          <a:ext cx="889000" cy="2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13222</xdr:rowOff>
    </xdr:from>
    <xdr:to>
      <xdr:col>50</xdr:col>
      <xdr:colOff>165100</xdr:colOff>
      <xdr:row>57</xdr:row>
      <xdr:rowOff>114822</xdr:rowOff>
    </xdr:to>
    <xdr:sp macro="" textlink="">
      <xdr:nvSpPr>
        <xdr:cNvPr id="356" name="フローチャート: 判断 355"/>
        <xdr:cNvSpPr/>
      </xdr:nvSpPr>
      <xdr:spPr>
        <a:xfrm>
          <a:off x="9588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105949</xdr:rowOff>
    </xdr:from>
    <xdr:ext cx="534377" cy="259045"/>
    <xdr:sp macro="" textlink="">
      <xdr:nvSpPr>
        <xdr:cNvPr id="357" name="テキスト ボックス 356"/>
        <xdr:cNvSpPr txBox="1"/>
      </xdr:nvSpPr>
      <xdr:spPr>
        <a:xfrm>
          <a:off x="9372111" y="987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136151</xdr:rowOff>
    </xdr:from>
    <xdr:to>
      <xdr:col>45</xdr:col>
      <xdr:colOff>177800</xdr:colOff>
      <xdr:row>56</xdr:row>
      <xdr:rowOff>58862</xdr:rowOff>
    </xdr:to>
    <xdr:cxnSp macro="">
      <xdr:nvCxnSpPr>
        <xdr:cNvPr id="358" name="直線コネクタ 357"/>
        <xdr:cNvCxnSpPr/>
      </xdr:nvCxnSpPr>
      <xdr:spPr>
        <a:xfrm>
          <a:off x="7861300" y="9565901"/>
          <a:ext cx="889000" cy="9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168224</xdr:rowOff>
    </xdr:from>
    <xdr:to>
      <xdr:col>46</xdr:col>
      <xdr:colOff>38100</xdr:colOff>
      <xdr:row>57</xdr:row>
      <xdr:rowOff>98374</xdr:rowOff>
    </xdr:to>
    <xdr:sp macro="" textlink="">
      <xdr:nvSpPr>
        <xdr:cNvPr id="359" name="フローチャート: 判断 358"/>
        <xdr:cNvSpPr/>
      </xdr:nvSpPr>
      <xdr:spPr>
        <a:xfrm>
          <a:off x="8699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89501</xdr:rowOff>
    </xdr:from>
    <xdr:ext cx="534377" cy="259045"/>
    <xdr:sp macro="" textlink="">
      <xdr:nvSpPr>
        <xdr:cNvPr id="360" name="テキスト ボックス 359"/>
        <xdr:cNvSpPr txBox="1"/>
      </xdr:nvSpPr>
      <xdr:spPr>
        <a:xfrm>
          <a:off x="8483111" y="986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136151</xdr:rowOff>
    </xdr:from>
    <xdr:to>
      <xdr:col>41</xdr:col>
      <xdr:colOff>50800</xdr:colOff>
      <xdr:row>57</xdr:row>
      <xdr:rowOff>34032</xdr:rowOff>
    </xdr:to>
    <xdr:cxnSp macro="">
      <xdr:nvCxnSpPr>
        <xdr:cNvPr id="361" name="直線コネクタ 360"/>
        <xdr:cNvCxnSpPr/>
      </xdr:nvCxnSpPr>
      <xdr:spPr>
        <a:xfrm flipV="1">
          <a:off x="6972300" y="9565901"/>
          <a:ext cx="889000" cy="24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37802</xdr:rowOff>
    </xdr:from>
    <xdr:to>
      <xdr:col>41</xdr:col>
      <xdr:colOff>101600</xdr:colOff>
      <xdr:row>57</xdr:row>
      <xdr:rowOff>139402</xdr:rowOff>
    </xdr:to>
    <xdr:sp macro="" textlink="">
      <xdr:nvSpPr>
        <xdr:cNvPr id="362" name="フローチャート: 判断 361"/>
        <xdr:cNvSpPr/>
      </xdr:nvSpPr>
      <xdr:spPr>
        <a:xfrm>
          <a:off x="7810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130529</xdr:rowOff>
    </xdr:from>
    <xdr:ext cx="534377" cy="259045"/>
    <xdr:sp macro="" textlink="">
      <xdr:nvSpPr>
        <xdr:cNvPr id="363" name="テキスト ボックス 362"/>
        <xdr:cNvSpPr txBox="1"/>
      </xdr:nvSpPr>
      <xdr:spPr>
        <a:xfrm>
          <a:off x="7594111" y="99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28223</xdr:rowOff>
    </xdr:from>
    <xdr:to>
      <xdr:col>36</xdr:col>
      <xdr:colOff>165100</xdr:colOff>
      <xdr:row>57</xdr:row>
      <xdr:rowOff>129823</xdr:rowOff>
    </xdr:to>
    <xdr:sp macro="" textlink="">
      <xdr:nvSpPr>
        <xdr:cNvPr id="364" name="フローチャート: 判断 363"/>
        <xdr:cNvSpPr/>
      </xdr:nvSpPr>
      <xdr:spPr>
        <a:xfrm>
          <a:off x="6921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120950</xdr:rowOff>
    </xdr:from>
    <xdr:ext cx="534377" cy="259045"/>
    <xdr:sp macro="" textlink="">
      <xdr:nvSpPr>
        <xdr:cNvPr id="365" name="テキスト ボックス 364"/>
        <xdr:cNvSpPr txBox="1"/>
      </xdr:nvSpPr>
      <xdr:spPr>
        <a:xfrm>
          <a:off x="6705111" y="989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4373</xdr:rowOff>
    </xdr:from>
    <xdr:to>
      <xdr:col>55</xdr:col>
      <xdr:colOff>50800</xdr:colOff>
      <xdr:row>56</xdr:row>
      <xdr:rowOff>105973</xdr:rowOff>
    </xdr:to>
    <xdr:sp macro="" textlink="">
      <xdr:nvSpPr>
        <xdr:cNvPr id="371" name="楕円 370"/>
        <xdr:cNvSpPr/>
      </xdr:nvSpPr>
      <xdr:spPr>
        <a:xfrm>
          <a:off x="10426700" y="960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27250</xdr:rowOff>
    </xdr:from>
    <xdr:ext cx="534377" cy="259045"/>
    <xdr:sp macro="" textlink="">
      <xdr:nvSpPr>
        <xdr:cNvPr id="372" name="農林水産業費該当値テキスト"/>
        <xdr:cNvSpPr txBox="1"/>
      </xdr:nvSpPr>
      <xdr:spPr>
        <a:xfrm>
          <a:off x="10528300" y="945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35995</xdr:rowOff>
    </xdr:from>
    <xdr:to>
      <xdr:col>50</xdr:col>
      <xdr:colOff>165100</xdr:colOff>
      <xdr:row>56</xdr:row>
      <xdr:rowOff>137595</xdr:rowOff>
    </xdr:to>
    <xdr:sp macro="" textlink="">
      <xdr:nvSpPr>
        <xdr:cNvPr id="373" name="楕円 372"/>
        <xdr:cNvSpPr/>
      </xdr:nvSpPr>
      <xdr:spPr>
        <a:xfrm>
          <a:off x="9588500" y="963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154122</xdr:rowOff>
    </xdr:from>
    <xdr:ext cx="534377" cy="259045"/>
    <xdr:sp macro="" textlink="">
      <xdr:nvSpPr>
        <xdr:cNvPr id="374" name="テキスト ボックス 373"/>
        <xdr:cNvSpPr txBox="1"/>
      </xdr:nvSpPr>
      <xdr:spPr>
        <a:xfrm>
          <a:off x="9372111" y="941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8062</xdr:rowOff>
    </xdr:from>
    <xdr:to>
      <xdr:col>46</xdr:col>
      <xdr:colOff>38100</xdr:colOff>
      <xdr:row>56</xdr:row>
      <xdr:rowOff>109662</xdr:rowOff>
    </xdr:to>
    <xdr:sp macro="" textlink="">
      <xdr:nvSpPr>
        <xdr:cNvPr id="375" name="楕円 374"/>
        <xdr:cNvSpPr/>
      </xdr:nvSpPr>
      <xdr:spPr>
        <a:xfrm>
          <a:off x="8699500" y="960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126189</xdr:rowOff>
    </xdr:from>
    <xdr:ext cx="534377" cy="259045"/>
    <xdr:sp macro="" textlink="">
      <xdr:nvSpPr>
        <xdr:cNvPr id="376" name="テキスト ボックス 375"/>
        <xdr:cNvSpPr txBox="1"/>
      </xdr:nvSpPr>
      <xdr:spPr>
        <a:xfrm>
          <a:off x="8483111" y="938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85351</xdr:rowOff>
    </xdr:from>
    <xdr:to>
      <xdr:col>41</xdr:col>
      <xdr:colOff>101600</xdr:colOff>
      <xdr:row>56</xdr:row>
      <xdr:rowOff>15501</xdr:rowOff>
    </xdr:to>
    <xdr:sp macro="" textlink="">
      <xdr:nvSpPr>
        <xdr:cNvPr id="377" name="楕円 376"/>
        <xdr:cNvSpPr/>
      </xdr:nvSpPr>
      <xdr:spPr>
        <a:xfrm>
          <a:off x="7810500" y="951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32028</xdr:rowOff>
    </xdr:from>
    <xdr:ext cx="534377" cy="259045"/>
    <xdr:sp macro="" textlink="">
      <xdr:nvSpPr>
        <xdr:cNvPr id="378" name="テキスト ボックス 377"/>
        <xdr:cNvSpPr txBox="1"/>
      </xdr:nvSpPr>
      <xdr:spPr>
        <a:xfrm>
          <a:off x="7594111" y="929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154682</xdr:rowOff>
    </xdr:from>
    <xdr:to>
      <xdr:col>36</xdr:col>
      <xdr:colOff>165100</xdr:colOff>
      <xdr:row>57</xdr:row>
      <xdr:rowOff>84832</xdr:rowOff>
    </xdr:to>
    <xdr:sp macro="" textlink="">
      <xdr:nvSpPr>
        <xdr:cNvPr id="379" name="楕円 378"/>
        <xdr:cNvSpPr/>
      </xdr:nvSpPr>
      <xdr:spPr>
        <a:xfrm>
          <a:off x="6921500" y="975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101359</xdr:rowOff>
    </xdr:from>
    <xdr:ext cx="534377" cy="259045"/>
    <xdr:sp macro="" textlink="">
      <xdr:nvSpPr>
        <xdr:cNvPr id="380" name="テキスト ボックス 379"/>
        <xdr:cNvSpPr txBox="1"/>
      </xdr:nvSpPr>
      <xdr:spPr>
        <a:xfrm>
          <a:off x="6705111" y="953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138576</xdr:rowOff>
    </xdr:from>
    <xdr:to>
      <xdr:col>54</xdr:col>
      <xdr:colOff>189865</xdr:colOff>
      <xdr:row>78</xdr:row>
      <xdr:rowOff>156674</xdr:rowOff>
    </xdr:to>
    <xdr:cxnSp macro="">
      <xdr:nvCxnSpPr>
        <xdr:cNvPr id="404" name="直線コネクタ 403"/>
        <xdr:cNvCxnSpPr/>
      </xdr:nvCxnSpPr>
      <xdr:spPr>
        <a:xfrm flipV="1">
          <a:off x="10475595" y="11968626"/>
          <a:ext cx="1270" cy="156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160501</xdr:rowOff>
    </xdr:from>
    <xdr:ext cx="469744" cy="259045"/>
    <xdr:sp macro="" textlink="">
      <xdr:nvSpPr>
        <xdr:cNvPr id="405" name="商工費最小値テキスト"/>
        <xdr:cNvSpPr txBox="1"/>
      </xdr:nvSpPr>
      <xdr:spPr>
        <a:xfrm>
          <a:off x="10528300" y="1353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156674</xdr:rowOff>
    </xdr:from>
    <xdr:to>
      <xdr:col>55</xdr:col>
      <xdr:colOff>88900</xdr:colOff>
      <xdr:row>78</xdr:row>
      <xdr:rowOff>156674</xdr:rowOff>
    </xdr:to>
    <xdr:cxnSp macro="">
      <xdr:nvCxnSpPr>
        <xdr:cNvPr id="406" name="直線コネクタ 405"/>
        <xdr:cNvCxnSpPr/>
      </xdr:nvCxnSpPr>
      <xdr:spPr>
        <a:xfrm>
          <a:off x="10388600" y="13529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85253</xdr:rowOff>
    </xdr:from>
    <xdr:ext cx="534377" cy="259045"/>
    <xdr:sp macro="" textlink="">
      <xdr:nvSpPr>
        <xdr:cNvPr id="407" name="商工費最大値テキスト"/>
        <xdr:cNvSpPr txBox="1"/>
      </xdr:nvSpPr>
      <xdr:spPr>
        <a:xfrm>
          <a:off x="10528300" y="117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138576</xdr:rowOff>
    </xdr:from>
    <xdr:to>
      <xdr:col>55</xdr:col>
      <xdr:colOff>88900</xdr:colOff>
      <xdr:row>69</xdr:row>
      <xdr:rowOff>138576</xdr:rowOff>
    </xdr:to>
    <xdr:cxnSp macro="">
      <xdr:nvCxnSpPr>
        <xdr:cNvPr id="408" name="直線コネクタ 407"/>
        <xdr:cNvCxnSpPr/>
      </xdr:nvCxnSpPr>
      <xdr:spPr>
        <a:xfrm>
          <a:off x="10388600" y="1196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63957</xdr:rowOff>
    </xdr:from>
    <xdr:to>
      <xdr:col>55</xdr:col>
      <xdr:colOff>0</xdr:colOff>
      <xdr:row>77</xdr:row>
      <xdr:rowOff>111410</xdr:rowOff>
    </xdr:to>
    <xdr:cxnSp macro="">
      <xdr:nvCxnSpPr>
        <xdr:cNvPr id="409" name="直線コネクタ 408"/>
        <xdr:cNvCxnSpPr/>
      </xdr:nvCxnSpPr>
      <xdr:spPr>
        <a:xfrm>
          <a:off x="9639300" y="13265607"/>
          <a:ext cx="838200" cy="4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149420</xdr:rowOff>
    </xdr:from>
    <xdr:ext cx="534377" cy="259045"/>
    <xdr:sp macro="" textlink="">
      <xdr:nvSpPr>
        <xdr:cNvPr id="410" name="商工費平均値テキスト"/>
        <xdr:cNvSpPr txBox="1"/>
      </xdr:nvSpPr>
      <xdr:spPr>
        <a:xfrm>
          <a:off x="10528300" y="13008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126543</xdr:rowOff>
    </xdr:from>
    <xdr:to>
      <xdr:col>55</xdr:col>
      <xdr:colOff>50800</xdr:colOff>
      <xdr:row>77</xdr:row>
      <xdr:rowOff>56693</xdr:rowOff>
    </xdr:to>
    <xdr:sp macro="" textlink="">
      <xdr:nvSpPr>
        <xdr:cNvPr id="411" name="フローチャート: 判断 410"/>
        <xdr:cNvSpPr/>
      </xdr:nvSpPr>
      <xdr:spPr>
        <a:xfrm>
          <a:off x="104267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28600</xdr:rowOff>
    </xdr:from>
    <xdr:to>
      <xdr:col>50</xdr:col>
      <xdr:colOff>114300</xdr:colOff>
      <xdr:row>77</xdr:row>
      <xdr:rowOff>63957</xdr:rowOff>
    </xdr:to>
    <xdr:cxnSp macro="">
      <xdr:nvCxnSpPr>
        <xdr:cNvPr id="412" name="直線コネクタ 411"/>
        <xdr:cNvCxnSpPr/>
      </xdr:nvCxnSpPr>
      <xdr:spPr>
        <a:xfrm>
          <a:off x="8750300" y="13230250"/>
          <a:ext cx="8890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92805</xdr:rowOff>
    </xdr:from>
    <xdr:to>
      <xdr:col>50</xdr:col>
      <xdr:colOff>165100</xdr:colOff>
      <xdr:row>77</xdr:row>
      <xdr:rowOff>22955</xdr:rowOff>
    </xdr:to>
    <xdr:sp macro="" textlink="">
      <xdr:nvSpPr>
        <xdr:cNvPr id="413" name="フローチャート: 判断 412"/>
        <xdr:cNvSpPr/>
      </xdr:nvSpPr>
      <xdr:spPr>
        <a:xfrm>
          <a:off x="9588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39482</xdr:rowOff>
    </xdr:from>
    <xdr:ext cx="534377" cy="259045"/>
    <xdr:sp macro="" textlink="">
      <xdr:nvSpPr>
        <xdr:cNvPr id="414" name="テキスト ボックス 413"/>
        <xdr:cNvSpPr txBox="1"/>
      </xdr:nvSpPr>
      <xdr:spPr>
        <a:xfrm>
          <a:off x="9372111" y="128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28600</xdr:rowOff>
    </xdr:from>
    <xdr:to>
      <xdr:col>45</xdr:col>
      <xdr:colOff>177800</xdr:colOff>
      <xdr:row>77</xdr:row>
      <xdr:rowOff>119811</xdr:rowOff>
    </xdr:to>
    <xdr:cxnSp macro="">
      <xdr:nvCxnSpPr>
        <xdr:cNvPr id="415" name="直線コネクタ 414"/>
        <xdr:cNvCxnSpPr/>
      </xdr:nvCxnSpPr>
      <xdr:spPr>
        <a:xfrm flipV="1">
          <a:off x="7861300" y="13230250"/>
          <a:ext cx="889000" cy="9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49543</xdr:rowOff>
    </xdr:from>
    <xdr:to>
      <xdr:col>46</xdr:col>
      <xdr:colOff>38100</xdr:colOff>
      <xdr:row>77</xdr:row>
      <xdr:rowOff>151143</xdr:rowOff>
    </xdr:to>
    <xdr:sp macro="" textlink="">
      <xdr:nvSpPr>
        <xdr:cNvPr id="416" name="フローチャート: 判断 415"/>
        <xdr:cNvSpPr/>
      </xdr:nvSpPr>
      <xdr:spPr>
        <a:xfrm>
          <a:off x="8699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142270</xdr:rowOff>
    </xdr:from>
    <xdr:ext cx="534377" cy="259045"/>
    <xdr:sp macro="" textlink="">
      <xdr:nvSpPr>
        <xdr:cNvPr id="417" name="テキスト ボックス 416"/>
        <xdr:cNvSpPr txBox="1"/>
      </xdr:nvSpPr>
      <xdr:spPr>
        <a:xfrm>
          <a:off x="8483111" y="1334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119811</xdr:rowOff>
    </xdr:from>
    <xdr:to>
      <xdr:col>41</xdr:col>
      <xdr:colOff>50800</xdr:colOff>
      <xdr:row>77</xdr:row>
      <xdr:rowOff>135567</xdr:rowOff>
    </xdr:to>
    <xdr:cxnSp macro="">
      <xdr:nvCxnSpPr>
        <xdr:cNvPr id="418" name="直線コネクタ 417"/>
        <xdr:cNvCxnSpPr/>
      </xdr:nvCxnSpPr>
      <xdr:spPr>
        <a:xfrm flipV="1">
          <a:off x="6972300" y="13321461"/>
          <a:ext cx="889000" cy="1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12357</xdr:rowOff>
    </xdr:from>
    <xdr:to>
      <xdr:col>41</xdr:col>
      <xdr:colOff>101600</xdr:colOff>
      <xdr:row>77</xdr:row>
      <xdr:rowOff>113957</xdr:rowOff>
    </xdr:to>
    <xdr:sp macro="" textlink="">
      <xdr:nvSpPr>
        <xdr:cNvPr id="419" name="フローチャート: 判断 418"/>
        <xdr:cNvSpPr/>
      </xdr:nvSpPr>
      <xdr:spPr>
        <a:xfrm>
          <a:off x="7810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130484</xdr:rowOff>
    </xdr:from>
    <xdr:ext cx="534377" cy="259045"/>
    <xdr:sp macro="" textlink="">
      <xdr:nvSpPr>
        <xdr:cNvPr id="420" name="テキスト ボックス 419"/>
        <xdr:cNvSpPr txBox="1"/>
      </xdr:nvSpPr>
      <xdr:spPr>
        <a:xfrm>
          <a:off x="7594111" y="1298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32950</xdr:rowOff>
    </xdr:from>
    <xdr:to>
      <xdr:col>36</xdr:col>
      <xdr:colOff>165100</xdr:colOff>
      <xdr:row>77</xdr:row>
      <xdr:rowOff>134550</xdr:rowOff>
    </xdr:to>
    <xdr:sp macro="" textlink="">
      <xdr:nvSpPr>
        <xdr:cNvPr id="421" name="フローチャート: 判断 420"/>
        <xdr:cNvSpPr/>
      </xdr:nvSpPr>
      <xdr:spPr>
        <a:xfrm>
          <a:off x="6921500" y="132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151077</xdr:rowOff>
    </xdr:from>
    <xdr:ext cx="534377" cy="259045"/>
    <xdr:sp macro="" textlink="">
      <xdr:nvSpPr>
        <xdr:cNvPr id="422" name="テキスト ボックス 421"/>
        <xdr:cNvSpPr txBox="1"/>
      </xdr:nvSpPr>
      <xdr:spPr>
        <a:xfrm>
          <a:off x="6705111" y="1300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60610</xdr:rowOff>
    </xdr:from>
    <xdr:to>
      <xdr:col>55</xdr:col>
      <xdr:colOff>50800</xdr:colOff>
      <xdr:row>77</xdr:row>
      <xdr:rowOff>162210</xdr:rowOff>
    </xdr:to>
    <xdr:sp macro="" textlink="">
      <xdr:nvSpPr>
        <xdr:cNvPr id="428" name="楕円 427"/>
        <xdr:cNvSpPr/>
      </xdr:nvSpPr>
      <xdr:spPr>
        <a:xfrm>
          <a:off x="10426700" y="1326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39037</xdr:rowOff>
    </xdr:from>
    <xdr:ext cx="534377" cy="259045"/>
    <xdr:sp macro="" textlink="">
      <xdr:nvSpPr>
        <xdr:cNvPr id="429" name="商工費該当値テキスト"/>
        <xdr:cNvSpPr txBox="1"/>
      </xdr:nvSpPr>
      <xdr:spPr>
        <a:xfrm>
          <a:off x="10528300" y="1324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13157</xdr:rowOff>
    </xdr:from>
    <xdr:to>
      <xdr:col>50</xdr:col>
      <xdr:colOff>165100</xdr:colOff>
      <xdr:row>77</xdr:row>
      <xdr:rowOff>114757</xdr:rowOff>
    </xdr:to>
    <xdr:sp macro="" textlink="">
      <xdr:nvSpPr>
        <xdr:cNvPr id="430" name="楕円 429"/>
        <xdr:cNvSpPr/>
      </xdr:nvSpPr>
      <xdr:spPr>
        <a:xfrm>
          <a:off x="9588500" y="1321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105884</xdr:rowOff>
    </xdr:from>
    <xdr:ext cx="534377" cy="259045"/>
    <xdr:sp macro="" textlink="">
      <xdr:nvSpPr>
        <xdr:cNvPr id="431" name="テキスト ボックス 430"/>
        <xdr:cNvSpPr txBox="1"/>
      </xdr:nvSpPr>
      <xdr:spPr>
        <a:xfrm>
          <a:off x="9372111" y="1330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149250</xdr:rowOff>
    </xdr:from>
    <xdr:to>
      <xdr:col>46</xdr:col>
      <xdr:colOff>38100</xdr:colOff>
      <xdr:row>77</xdr:row>
      <xdr:rowOff>79400</xdr:rowOff>
    </xdr:to>
    <xdr:sp macro="" textlink="">
      <xdr:nvSpPr>
        <xdr:cNvPr id="432" name="楕円 431"/>
        <xdr:cNvSpPr/>
      </xdr:nvSpPr>
      <xdr:spPr>
        <a:xfrm>
          <a:off x="8699500" y="131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95928</xdr:rowOff>
    </xdr:from>
    <xdr:ext cx="534377" cy="259045"/>
    <xdr:sp macro="" textlink="">
      <xdr:nvSpPr>
        <xdr:cNvPr id="433" name="テキスト ボックス 432"/>
        <xdr:cNvSpPr txBox="1"/>
      </xdr:nvSpPr>
      <xdr:spPr>
        <a:xfrm>
          <a:off x="8483111" y="1295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69011</xdr:rowOff>
    </xdr:from>
    <xdr:to>
      <xdr:col>41</xdr:col>
      <xdr:colOff>101600</xdr:colOff>
      <xdr:row>77</xdr:row>
      <xdr:rowOff>170611</xdr:rowOff>
    </xdr:to>
    <xdr:sp macro="" textlink="">
      <xdr:nvSpPr>
        <xdr:cNvPr id="434" name="楕円 433"/>
        <xdr:cNvSpPr/>
      </xdr:nvSpPr>
      <xdr:spPr>
        <a:xfrm>
          <a:off x="7810500" y="1327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161738</xdr:rowOff>
    </xdr:from>
    <xdr:ext cx="534377" cy="259045"/>
    <xdr:sp macro="" textlink="">
      <xdr:nvSpPr>
        <xdr:cNvPr id="435" name="テキスト ボックス 434"/>
        <xdr:cNvSpPr txBox="1"/>
      </xdr:nvSpPr>
      <xdr:spPr>
        <a:xfrm>
          <a:off x="7594111" y="1336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84767</xdr:rowOff>
    </xdr:from>
    <xdr:to>
      <xdr:col>36</xdr:col>
      <xdr:colOff>165100</xdr:colOff>
      <xdr:row>78</xdr:row>
      <xdr:rowOff>14917</xdr:rowOff>
    </xdr:to>
    <xdr:sp macro="" textlink="">
      <xdr:nvSpPr>
        <xdr:cNvPr id="436" name="楕円 435"/>
        <xdr:cNvSpPr/>
      </xdr:nvSpPr>
      <xdr:spPr>
        <a:xfrm>
          <a:off x="6921500" y="1328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6044</xdr:rowOff>
    </xdr:from>
    <xdr:ext cx="534377" cy="259045"/>
    <xdr:sp macro="" textlink="">
      <xdr:nvSpPr>
        <xdr:cNvPr id="437" name="テキスト ボックス 436"/>
        <xdr:cNvSpPr txBox="1"/>
      </xdr:nvSpPr>
      <xdr:spPr>
        <a:xfrm>
          <a:off x="6705111" y="1337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3" name="テキスト ボックス 45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5" name="テキスト ボックス 45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7" name="テキスト ボックス 45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63497</xdr:rowOff>
    </xdr:from>
    <xdr:to>
      <xdr:col>54</xdr:col>
      <xdr:colOff>189865</xdr:colOff>
      <xdr:row>99</xdr:row>
      <xdr:rowOff>24549</xdr:rowOff>
    </xdr:to>
    <xdr:cxnSp macro="">
      <xdr:nvCxnSpPr>
        <xdr:cNvPr id="461" name="直線コネクタ 460"/>
        <xdr:cNvCxnSpPr/>
      </xdr:nvCxnSpPr>
      <xdr:spPr>
        <a:xfrm flipV="1">
          <a:off x="10475595" y="15665447"/>
          <a:ext cx="1270" cy="1332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36710</xdr:rowOff>
    </xdr:from>
    <xdr:ext cx="534377" cy="259045"/>
    <xdr:sp macro="" textlink="">
      <xdr:nvSpPr>
        <xdr:cNvPr id="462" name="土木費最小値テキスト"/>
        <xdr:cNvSpPr txBox="1"/>
      </xdr:nvSpPr>
      <xdr:spPr>
        <a:xfrm>
          <a:off x="10528300" y="1701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24549</xdr:rowOff>
    </xdr:from>
    <xdr:to>
      <xdr:col>55</xdr:col>
      <xdr:colOff>88900</xdr:colOff>
      <xdr:row>99</xdr:row>
      <xdr:rowOff>24549</xdr:rowOff>
    </xdr:to>
    <xdr:cxnSp macro="">
      <xdr:nvCxnSpPr>
        <xdr:cNvPr id="463" name="直線コネクタ 462"/>
        <xdr:cNvCxnSpPr/>
      </xdr:nvCxnSpPr>
      <xdr:spPr>
        <a:xfrm>
          <a:off x="10388600" y="1699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10174</xdr:rowOff>
    </xdr:from>
    <xdr:ext cx="690189" cy="259045"/>
    <xdr:sp macro="" textlink="">
      <xdr:nvSpPr>
        <xdr:cNvPr id="464" name="土木費最大値テキスト"/>
        <xdr:cNvSpPr txBox="1"/>
      </xdr:nvSpPr>
      <xdr:spPr>
        <a:xfrm>
          <a:off x="10528300" y="15440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1,775,005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63497</xdr:rowOff>
    </xdr:from>
    <xdr:to>
      <xdr:col>55</xdr:col>
      <xdr:colOff>88900</xdr:colOff>
      <xdr:row>91</xdr:row>
      <xdr:rowOff>63497</xdr:rowOff>
    </xdr:to>
    <xdr:cxnSp macro="">
      <xdr:nvCxnSpPr>
        <xdr:cNvPr id="465" name="直線コネクタ 464"/>
        <xdr:cNvCxnSpPr/>
      </xdr:nvCxnSpPr>
      <xdr:spPr>
        <a:xfrm>
          <a:off x="10388600" y="1566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163351</xdr:rowOff>
    </xdr:from>
    <xdr:to>
      <xdr:col>55</xdr:col>
      <xdr:colOff>0</xdr:colOff>
      <xdr:row>98</xdr:row>
      <xdr:rowOff>166506</xdr:rowOff>
    </xdr:to>
    <xdr:cxnSp macro="">
      <xdr:nvCxnSpPr>
        <xdr:cNvPr id="466" name="直線コネクタ 465"/>
        <xdr:cNvCxnSpPr/>
      </xdr:nvCxnSpPr>
      <xdr:spPr>
        <a:xfrm>
          <a:off x="9639300" y="16965451"/>
          <a:ext cx="8382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125610</xdr:rowOff>
    </xdr:from>
    <xdr:ext cx="534377" cy="259045"/>
    <xdr:sp macro="" textlink="">
      <xdr:nvSpPr>
        <xdr:cNvPr id="467" name="土木費平均値テキスト"/>
        <xdr:cNvSpPr txBox="1"/>
      </xdr:nvSpPr>
      <xdr:spPr>
        <a:xfrm>
          <a:off x="10528300" y="16756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102733</xdr:rowOff>
    </xdr:from>
    <xdr:to>
      <xdr:col>55</xdr:col>
      <xdr:colOff>50800</xdr:colOff>
      <xdr:row>99</xdr:row>
      <xdr:rowOff>32883</xdr:rowOff>
    </xdr:to>
    <xdr:sp macro="" textlink="">
      <xdr:nvSpPr>
        <xdr:cNvPr id="468" name="フローチャート: 判断 467"/>
        <xdr:cNvSpPr/>
      </xdr:nvSpPr>
      <xdr:spPr>
        <a:xfrm>
          <a:off x="104267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163351</xdr:rowOff>
    </xdr:from>
    <xdr:to>
      <xdr:col>50</xdr:col>
      <xdr:colOff>114300</xdr:colOff>
      <xdr:row>98</xdr:row>
      <xdr:rowOff>169196</xdr:rowOff>
    </xdr:to>
    <xdr:cxnSp macro="">
      <xdr:nvCxnSpPr>
        <xdr:cNvPr id="469" name="直線コネクタ 468"/>
        <xdr:cNvCxnSpPr/>
      </xdr:nvCxnSpPr>
      <xdr:spPr>
        <a:xfrm flipV="1">
          <a:off x="8750300" y="16965451"/>
          <a:ext cx="889000" cy="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125454</xdr:rowOff>
    </xdr:from>
    <xdr:to>
      <xdr:col>50</xdr:col>
      <xdr:colOff>165100</xdr:colOff>
      <xdr:row>99</xdr:row>
      <xdr:rowOff>55604</xdr:rowOff>
    </xdr:to>
    <xdr:sp macro="" textlink="">
      <xdr:nvSpPr>
        <xdr:cNvPr id="470" name="フローチャート: 判断 469"/>
        <xdr:cNvSpPr/>
      </xdr:nvSpPr>
      <xdr:spPr>
        <a:xfrm>
          <a:off x="9588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46731</xdr:rowOff>
    </xdr:from>
    <xdr:ext cx="534377" cy="259045"/>
    <xdr:sp macro="" textlink="">
      <xdr:nvSpPr>
        <xdr:cNvPr id="471" name="テキスト ボックス 470"/>
        <xdr:cNvSpPr txBox="1"/>
      </xdr:nvSpPr>
      <xdr:spPr>
        <a:xfrm>
          <a:off x="9372111" y="1702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169131</xdr:rowOff>
    </xdr:from>
    <xdr:to>
      <xdr:col>45</xdr:col>
      <xdr:colOff>177800</xdr:colOff>
      <xdr:row>98</xdr:row>
      <xdr:rowOff>169196</xdr:rowOff>
    </xdr:to>
    <xdr:cxnSp macro="">
      <xdr:nvCxnSpPr>
        <xdr:cNvPr id="472" name="直線コネクタ 471"/>
        <xdr:cNvCxnSpPr/>
      </xdr:nvCxnSpPr>
      <xdr:spPr>
        <a:xfrm>
          <a:off x="7861300" y="16971231"/>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122899</xdr:rowOff>
    </xdr:from>
    <xdr:to>
      <xdr:col>46</xdr:col>
      <xdr:colOff>38100</xdr:colOff>
      <xdr:row>99</xdr:row>
      <xdr:rowOff>53049</xdr:rowOff>
    </xdr:to>
    <xdr:sp macro="" textlink="">
      <xdr:nvSpPr>
        <xdr:cNvPr id="473" name="フローチャート: 判断 472"/>
        <xdr:cNvSpPr/>
      </xdr:nvSpPr>
      <xdr:spPr>
        <a:xfrm>
          <a:off x="8699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44176</xdr:rowOff>
    </xdr:from>
    <xdr:ext cx="534377" cy="259045"/>
    <xdr:sp macro="" textlink="">
      <xdr:nvSpPr>
        <xdr:cNvPr id="474" name="テキスト ボックス 473"/>
        <xdr:cNvSpPr txBox="1"/>
      </xdr:nvSpPr>
      <xdr:spPr>
        <a:xfrm>
          <a:off x="8483111" y="1701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169131</xdr:rowOff>
    </xdr:from>
    <xdr:to>
      <xdr:col>41</xdr:col>
      <xdr:colOff>50800</xdr:colOff>
      <xdr:row>99</xdr:row>
      <xdr:rowOff>1663</xdr:rowOff>
    </xdr:to>
    <xdr:cxnSp macro="">
      <xdr:nvCxnSpPr>
        <xdr:cNvPr id="475" name="直線コネクタ 474"/>
        <xdr:cNvCxnSpPr/>
      </xdr:nvCxnSpPr>
      <xdr:spPr>
        <a:xfrm flipV="1">
          <a:off x="6972300" y="16971231"/>
          <a:ext cx="889000" cy="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125566</xdr:rowOff>
    </xdr:from>
    <xdr:to>
      <xdr:col>41</xdr:col>
      <xdr:colOff>101600</xdr:colOff>
      <xdr:row>99</xdr:row>
      <xdr:rowOff>55716</xdr:rowOff>
    </xdr:to>
    <xdr:sp macro="" textlink="">
      <xdr:nvSpPr>
        <xdr:cNvPr id="476" name="フローチャート: 判断 475"/>
        <xdr:cNvSpPr/>
      </xdr:nvSpPr>
      <xdr:spPr>
        <a:xfrm>
          <a:off x="7810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46843</xdr:rowOff>
    </xdr:from>
    <xdr:ext cx="534377" cy="259045"/>
    <xdr:sp macro="" textlink="">
      <xdr:nvSpPr>
        <xdr:cNvPr id="477" name="テキスト ボックス 476"/>
        <xdr:cNvSpPr txBox="1"/>
      </xdr:nvSpPr>
      <xdr:spPr>
        <a:xfrm>
          <a:off x="7594111" y="1702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122636</xdr:rowOff>
    </xdr:from>
    <xdr:to>
      <xdr:col>36</xdr:col>
      <xdr:colOff>165100</xdr:colOff>
      <xdr:row>99</xdr:row>
      <xdr:rowOff>52786</xdr:rowOff>
    </xdr:to>
    <xdr:sp macro="" textlink="">
      <xdr:nvSpPr>
        <xdr:cNvPr id="478" name="フローチャート: 判断 477"/>
        <xdr:cNvSpPr/>
      </xdr:nvSpPr>
      <xdr:spPr>
        <a:xfrm>
          <a:off x="6921500" y="1692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43913</xdr:rowOff>
    </xdr:from>
    <xdr:ext cx="534377" cy="259045"/>
    <xdr:sp macro="" textlink="">
      <xdr:nvSpPr>
        <xdr:cNvPr id="479" name="テキスト ボックス 478"/>
        <xdr:cNvSpPr txBox="1"/>
      </xdr:nvSpPr>
      <xdr:spPr>
        <a:xfrm>
          <a:off x="6705111" y="1701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115706</xdr:rowOff>
    </xdr:from>
    <xdr:to>
      <xdr:col>55</xdr:col>
      <xdr:colOff>50800</xdr:colOff>
      <xdr:row>99</xdr:row>
      <xdr:rowOff>45856</xdr:rowOff>
    </xdr:to>
    <xdr:sp macro="" textlink="">
      <xdr:nvSpPr>
        <xdr:cNvPr id="485" name="楕円 484"/>
        <xdr:cNvSpPr/>
      </xdr:nvSpPr>
      <xdr:spPr>
        <a:xfrm>
          <a:off x="10426700" y="1691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81159</xdr:rowOff>
    </xdr:from>
    <xdr:ext cx="534377" cy="259045"/>
    <xdr:sp macro="" textlink="">
      <xdr:nvSpPr>
        <xdr:cNvPr id="486" name="土木費該当値テキスト"/>
        <xdr:cNvSpPr txBox="1"/>
      </xdr:nvSpPr>
      <xdr:spPr>
        <a:xfrm>
          <a:off x="10528300" y="1688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112551</xdr:rowOff>
    </xdr:from>
    <xdr:to>
      <xdr:col>50</xdr:col>
      <xdr:colOff>165100</xdr:colOff>
      <xdr:row>99</xdr:row>
      <xdr:rowOff>42701</xdr:rowOff>
    </xdr:to>
    <xdr:sp macro="" textlink="">
      <xdr:nvSpPr>
        <xdr:cNvPr id="487" name="楕円 486"/>
        <xdr:cNvSpPr/>
      </xdr:nvSpPr>
      <xdr:spPr>
        <a:xfrm>
          <a:off x="9588500" y="1691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59228</xdr:rowOff>
    </xdr:from>
    <xdr:ext cx="534377" cy="259045"/>
    <xdr:sp macro="" textlink="">
      <xdr:nvSpPr>
        <xdr:cNvPr id="488" name="テキスト ボックス 487"/>
        <xdr:cNvSpPr txBox="1"/>
      </xdr:nvSpPr>
      <xdr:spPr>
        <a:xfrm>
          <a:off x="9372111" y="1668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118396</xdr:rowOff>
    </xdr:from>
    <xdr:to>
      <xdr:col>46</xdr:col>
      <xdr:colOff>38100</xdr:colOff>
      <xdr:row>99</xdr:row>
      <xdr:rowOff>48546</xdr:rowOff>
    </xdr:to>
    <xdr:sp macro="" textlink="">
      <xdr:nvSpPr>
        <xdr:cNvPr id="489" name="楕円 488"/>
        <xdr:cNvSpPr/>
      </xdr:nvSpPr>
      <xdr:spPr>
        <a:xfrm>
          <a:off x="8699500" y="1692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65073</xdr:rowOff>
    </xdr:from>
    <xdr:ext cx="534377" cy="259045"/>
    <xdr:sp macro="" textlink="">
      <xdr:nvSpPr>
        <xdr:cNvPr id="490" name="テキスト ボックス 489"/>
        <xdr:cNvSpPr txBox="1"/>
      </xdr:nvSpPr>
      <xdr:spPr>
        <a:xfrm>
          <a:off x="8483111" y="1669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118331</xdr:rowOff>
    </xdr:from>
    <xdr:to>
      <xdr:col>41</xdr:col>
      <xdr:colOff>101600</xdr:colOff>
      <xdr:row>99</xdr:row>
      <xdr:rowOff>48481</xdr:rowOff>
    </xdr:to>
    <xdr:sp macro="" textlink="">
      <xdr:nvSpPr>
        <xdr:cNvPr id="491" name="楕円 490"/>
        <xdr:cNvSpPr/>
      </xdr:nvSpPr>
      <xdr:spPr>
        <a:xfrm>
          <a:off x="7810500" y="1692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65008</xdr:rowOff>
    </xdr:from>
    <xdr:ext cx="534377" cy="259045"/>
    <xdr:sp macro="" textlink="">
      <xdr:nvSpPr>
        <xdr:cNvPr id="492" name="テキスト ボックス 491"/>
        <xdr:cNvSpPr txBox="1"/>
      </xdr:nvSpPr>
      <xdr:spPr>
        <a:xfrm>
          <a:off x="7594111" y="1669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122313</xdr:rowOff>
    </xdr:from>
    <xdr:to>
      <xdr:col>36</xdr:col>
      <xdr:colOff>165100</xdr:colOff>
      <xdr:row>99</xdr:row>
      <xdr:rowOff>52463</xdr:rowOff>
    </xdr:to>
    <xdr:sp macro="" textlink="">
      <xdr:nvSpPr>
        <xdr:cNvPr id="493" name="楕円 492"/>
        <xdr:cNvSpPr/>
      </xdr:nvSpPr>
      <xdr:spPr>
        <a:xfrm>
          <a:off x="6921500" y="1692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68990</xdr:rowOff>
    </xdr:from>
    <xdr:ext cx="534377" cy="259045"/>
    <xdr:sp macro="" textlink="">
      <xdr:nvSpPr>
        <xdr:cNvPr id="494" name="テキスト ボックス 493"/>
        <xdr:cNvSpPr txBox="1"/>
      </xdr:nvSpPr>
      <xdr:spPr>
        <a:xfrm>
          <a:off x="6705111" y="1669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102114</xdr:rowOff>
    </xdr:from>
    <xdr:to>
      <xdr:col>85</xdr:col>
      <xdr:colOff>126364</xdr:colOff>
      <xdr:row>37</xdr:row>
      <xdr:rowOff>117545</xdr:rowOff>
    </xdr:to>
    <xdr:cxnSp macro="">
      <xdr:nvCxnSpPr>
        <xdr:cNvPr id="518" name="直線コネクタ 517"/>
        <xdr:cNvCxnSpPr/>
      </xdr:nvCxnSpPr>
      <xdr:spPr>
        <a:xfrm flipV="1">
          <a:off x="16317595" y="5588514"/>
          <a:ext cx="1269" cy="87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121372</xdr:rowOff>
    </xdr:from>
    <xdr:ext cx="534377" cy="259045"/>
    <xdr:sp macro="" textlink="">
      <xdr:nvSpPr>
        <xdr:cNvPr id="519" name="消防費最小値テキスト"/>
        <xdr:cNvSpPr txBox="1"/>
      </xdr:nvSpPr>
      <xdr:spPr>
        <a:xfrm>
          <a:off x="16370300" y="646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117545</xdr:rowOff>
    </xdr:from>
    <xdr:to>
      <xdr:col>86</xdr:col>
      <xdr:colOff>25400</xdr:colOff>
      <xdr:row>37</xdr:row>
      <xdr:rowOff>117545</xdr:rowOff>
    </xdr:to>
    <xdr:cxnSp macro="">
      <xdr:nvCxnSpPr>
        <xdr:cNvPr id="520" name="直線コネクタ 519"/>
        <xdr:cNvCxnSpPr/>
      </xdr:nvCxnSpPr>
      <xdr:spPr>
        <a:xfrm>
          <a:off x="16230600" y="646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48791</xdr:rowOff>
    </xdr:from>
    <xdr:ext cx="534377" cy="259045"/>
    <xdr:sp macro="" textlink="">
      <xdr:nvSpPr>
        <xdr:cNvPr id="521" name="消防費最大値テキスト"/>
        <xdr:cNvSpPr txBox="1"/>
      </xdr:nvSpPr>
      <xdr:spPr>
        <a:xfrm>
          <a:off x="16370300" y="536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59,973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102114</xdr:rowOff>
    </xdr:from>
    <xdr:to>
      <xdr:col>86</xdr:col>
      <xdr:colOff>25400</xdr:colOff>
      <xdr:row>32</xdr:row>
      <xdr:rowOff>102114</xdr:rowOff>
    </xdr:to>
    <xdr:cxnSp macro="">
      <xdr:nvCxnSpPr>
        <xdr:cNvPr id="522" name="直線コネクタ 521"/>
        <xdr:cNvCxnSpPr/>
      </xdr:nvCxnSpPr>
      <xdr:spPr>
        <a:xfrm>
          <a:off x="16230600" y="558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34773</xdr:rowOff>
    </xdr:from>
    <xdr:to>
      <xdr:col>85</xdr:col>
      <xdr:colOff>127000</xdr:colOff>
      <xdr:row>36</xdr:row>
      <xdr:rowOff>48641</xdr:rowOff>
    </xdr:to>
    <xdr:cxnSp macro="">
      <xdr:nvCxnSpPr>
        <xdr:cNvPr id="523" name="直線コネクタ 522"/>
        <xdr:cNvCxnSpPr/>
      </xdr:nvCxnSpPr>
      <xdr:spPr>
        <a:xfrm flipV="1">
          <a:off x="15481300" y="6206973"/>
          <a:ext cx="838200" cy="1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154195</xdr:rowOff>
    </xdr:from>
    <xdr:ext cx="534377" cy="259045"/>
    <xdr:sp macro="" textlink="">
      <xdr:nvSpPr>
        <xdr:cNvPr id="524" name="消防費平均値テキスト"/>
        <xdr:cNvSpPr txBox="1"/>
      </xdr:nvSpPr>
      <xdr:spPr>
        <a:xfrm>
          <a:off x="16370300" y="6154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4318</xdr:rowOff>
    </xdr:from>
    <xdr:to>
      <xdr:col>85</xdr:col>
      <xdr:colOff>177800</xdr:colOff>
      <xdr:row>36</xdr:row>
      <xdr:rowOff>105918</xdr:rowOff>
    </xdr:to>
    <xdr:sp macro="" textlink="">
      <xdr:nvSpPr>
        <xdr:cNvPr id="525" name="フローチャート: 判断 524"/>
        <xdr:cNvSpPr/>
      </xdr:nvSpPr>
      <xdr:spPr>
        <a:xfrm>
          <a:off x="16268700" y="617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48641</xdr:rowOff>
    </xdr:from>
    <xdr:to>
      <xdr:col>81</xdr:col>
      <xdr:colOff>50800</xdr:colOff>
      <xdr:row>36</xdr:row>
      <xdr:rowOff>82264</xdr:rowOff>
    </xdr:to>
    <xdr:cxnSp macro="">
      <xdr:nvCxnSpPr>
        <xdr:cNvPr id="526" name="直線コネクタ 525"/>
        <xdr:cNvCxnSpPr/>
      </xdr:nvCxnSpPr>
      <xdr:spPr>
        <a:xfrm flipV="1">
          <a:off x="14592300" y="6220841"/>
          <a:ext cx="889000" cy="3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42913</xdr:rowOff>
    </xdr:from>
    <xdr:to>
      <xdr:col>81</xdr:col>
      <xdr:colOff>101600</xdr:colOff>
      <xdr:row>36</xdr:row>
      <xdr:rowOff>144513</xdr:rowOff>
    </xdr:to>
    <xdr:sp macro="" textlink="">
      <xdr:nvSpPr>
        <xdr:cNvPr id="527" name="フローチャート: 判断 526"/>
        <xdr:cNvSpPr/>
      </xdr:nvSpPr>
      <xdr:spPr>
        <a:xfrm>
          <a:off x="15430500" y="62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135640</xdr:rowOff>
    </xdr:from>
    <xdr:ext cx="534377" cy="259045"/>
    <xdr:sp macro="" textlink="">
      <xdr:nvSpPr>
        <xdr:cNvPr id="528" name="テキスト ボックス 527"/>
        <xdr:cNvSpPr txBox="1"/>
      </xdr:nvSpPr>
      <xdr:spPr>
        <a:xfrm>
          <a:off x="15214111" y="63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27038</xdr:rowOff>
    </xdr:from>
    <xdr:to>
      <xdr:col>76</xdr:col>
      <xdr:colOff>114300</xdr:colOff>
      <xdr:row>36</xdr:row>
      <xdr:rowOff>82264</xdr:rowOff>
    </xdr:to>
    <xdr:cxnSp macro="">
      <xdr:nvCxnSpPr>
        <xdr:cNvPr id="529" name="直線コネクタ 528"/>
        <xdr:cNvCxnSpPr/>
      </xdr:nvCxnSpPr>
      <xdr:spPr>
        <a:xfrm>
          <a:off x="13703300" y="6199238"/>
          <a:ext cx="889000" cy="5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70479</xdr:rowOff>
    </xdr:from>
    <xdr:to>
      <xdr:col>76</xdr:col>
      <xdr:colOff>165100</xdr:colOff>
      <xdr:row>37</xdr:row>
      <xdr:rowOff>629</xdr:rowOff>
    </xdr:to>
    <xdr:sp macro="" textlink="">
      <xdr:nvSpPr>
        <xdr:cNvPr id="530" name="フローチャート: 判断 529"/>
        <xdr:cNvSpPr/>
      </xdr:nvSpPr>
      <xdr:spPr>
        <a:xfrm>
          <a:off x="14541500" y="624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163206</xdr:rowOff>
    </xdr:from>
    <xdr:ext cx="534377" cy="259045"/>
    <xdr:sp macro="" textlink="">
      <xdr:nvSpPr>
        <xdr:cNvPr id="531" name="テキスト ボックス 530"/>
        <xdr:cNvSpPr txBox="1"/>
      </xdr:nvSpPr>
      <xdr:spPr>
        <a:xfrm>
          <a:off x="14325111" y="633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37135</xdr:rowOff>
    </xdr:from>
    <xdr:to>
      <xdr:col>71</xdr:col>
      <xdr:colOff>177800</xdr:colOff>
      <xdr:row>36</xdr:row>
      <xdr:rowOff>27038</xdr:rowOff>
    </xdr:to>
    <xdr:cxnSp macro="">
      <xdr:nvCxnSpPr>
        <xdr:cNvPr id="532" name="直線コネクタ 531"/>
        <xdr:cNvCxnSpPr/>
      </xdr:nvCxnSpPr>
      <xdr:spPr>
        <a:xfrm>
          <a:off x="12814300" y="5352085"/>
          <a:ext cx="889000" cy="84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8166</xdr:rowOff>
    </xdr:from>
    <xdr:to>
      <xdr:col>72</xdr:col>
      <xdr:colOff>38100</xdr:colOff>
      <xdr:row>36</xdr:row>
      <xdr:rowOff>109766</xdr:rowOff>
    </xdr:to>
    <xdr:sp macro="" textlink="">
      <xdr:nvSpPr>
        <xdr:cNvPr id="533" name="フローチャート: 判断 532"/>
        <xdr:cNvSpPr/>
      </xdr:nvSpPr>
      <xdr:spPr>
        <a:xfrm>
          <a:off x="13652500" y="618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100893</xdr:rowOff>
    </xdr:from>
    <xdr:ext cx="534377" cy="259045"/>
    <xdr:sp macro="" textlink="">
      <xdr:nvSpPr>
        <xdr:cNvPr id="534" name="テキスト ボックス 533"/>
        <xdr:cNvSpPr txBox="1"/>
      </xdr:nvSpPr>
      <xdr:spPr>
        <a:xfrm>
          <a:off x="13436111" y="627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52572</xdr:rowOff>
    </xdr:from>
    <xdr:to>
      <xdr:col>67</xdr:col>
      <xdr:colOff>101600</xdr:colOff>
      <xdr:row>36</xdr:row>
      <xdr:rowOff>154172</xdr:rowOff>
    </xdr:to>
    <xdr:sp macro="" textlink="">
      <xdr:nvSpPr>
        <xdr:cNvPr id="535" name="フローチャート: 判断 534"/>
        <xdr:cNvSpPr/>
      </xdr:nvSpPr>
      <xdr:spPr>
        <a:xfrm>
          <a:off x="127635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145299</xdr:rowOff>
    </xdr:from>
    <xdr:ext cx="534377" cy="259045"/>
    <xdr:sp macro="" textlink="">
      <xdr:nvSpPr>
        <xdr:cNvPr id="536" name="テキスト ボックス 535"/>
        <xdr:cNvSpPr txBox="1"/>
      </xdr:nvSpPr>
      <xdr:spPr>
        <a:xfrm>
          <a:off x="12547111" y="631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155423</xdr:rowOff>
    </xdr:from>
    <xdr:to>
      <xdr:col>85</xdr:col>
      <xdr:colOff>177800</xdr:colOff>
      <xdr:row>36</xdr:row>
      <xdr:rowOff>85573</xdr:rowOff>
    </xdr:to>
    <xdr:sp macro="" textlink="">
      <xdr:nvSpPr>
        <xdr:cNvPr id="542" name="楕円 541"/>
        <xdr:cNvSpPr/>
      </xdr:nvSpPr>
      <xdr:spPr>
        <a:xfrm>
          <a:off x="16268700" y="615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6850</xdr:rowOff>
    </xdr:from>
    <xdr:ext cx="534377" cy="259045"/>
    <xdr:sp macro="" textlink="">
      <xdr:nvSpPr>
        <xdr:cNvPr id="543" name="消防費該当値テキスト"/>
        <xdr:cNvSpPr txBox="1"/>
      </xdr:nvSpPr>
      <xdr:spPr>
        <a:xfrm>
          <a:off x="16370300" y="600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169291</xdr:rowOff>
    </xdr:from>
    <xdr:to>
      <xdr:col>81</xdr:col>
      <xdr:colOff>101600</xdr:colOff>
      <xdr:row>36</xdr:row>
      <xdr:rowOff>99441</xdr:rowOff>
    </xdr:to>
    <xdr:sp macro="" textlink="">
      <xdr:nvSpPr>
        <xdr:cNvPr id="544" name="楕円 543"/>
        <xdr:cNvSpPr/>
      </xdr:nvSpPr>
      <xdr:spPr>
        <a:xfrm>
          <a:off x="15430500" y="617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115968</xdr:rowOff>
    </xdr:from>
    <xdr:ext cx="534377" cy="259045"/>
    <xdr:sp macro="" textlink="">
      <xdr:nvSpPr>
        <xdr:cNvPr id="545" name="テキスト ボックス 544"/>
        <xdr:cNvSpPr txBox="1"/>
      </xdr:nvSpPr>
      <xdr:spPr>
        <a:xfrm>
          <a:off x="15214111" y="594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31464</xdr:rowOff>
    </xdr:from>
    <xdr:to>
      <xdr:col>76</xdr:col>
      <xdr:colOff>165100</xdr:colOff>
      <xdr:row>36</xdr:row>
      <xdr:rowOff>133064</xdr:rowOff>
    </xdr:to>
    <xdr:sp macro="" textlink="">
      <xdr:nvSpPr>
        <xdr:cNvPr id="546" name="楕円 545"/>
        <xdr:cNvSpPr/>
      </xdr:nvSpPr>
      <xdr:spPr>
        <a:xfrm>
          <a:off x="14541500" y="62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149591</xdr:rowOff>
    </xdr:from>
    <xdr:ext cx="534377" cy="259045"/>
    <xdr:sp macro="" textlink="">
      <xdr:nvSpPr>
        <xdr:cNvPr id="547" name="テキスト ボックス 546"/>
        <xdr:cNvSpPr txBox="1"/>
      </xdr:nvSpPr>
      <xdr:spPr>
        <a:xfrm>
          <a:off x="14325111" y="597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147688</xdr:rowOff>
    </xdr:from>
    <xdr:to>
      <xdr:col>72</xdr:col>
      <xdr:colOff>38100</xdr:colOff>
      <xdr:row>36</xdr:row>
      <xdr:rowOff>77838</xdr:rowOff>
    </xdr:to>
    <xdr:sp macro="" textlink="">
      <xdr:nvSpPr>
        <xdr:cNvPr id="548" name="楕円 547"/>
        <xdr:cNvSpPr/>
      </xdr:nvSpPr>
      <xdr:spPr>
        <a:xfrm>
          <a:off x="13652500" y="614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94365</xdr:rowOff>
    </xdr:from>
    <xdr:ext cx="534377" cy="259045"/>
    <xdr:sp macro="" textlink="">
      <xdr:nvSpPr>
        <xdr:cNvPr id="549" name="テキスト ボックス 548"/>
        <xdr:cNvSpPr txBox="1"/>
      </xdr:nvSpPr>
      <xdr:spPr>
        <a:xfrm>
          <a:off x="13436111" y="59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157785</xdr:rowOff>
    </xdr:from>
    <xdr:to>
      <xdr:col>67</xdr:col>
      <xdr:colOff>101600</xdr:colOff>
      <xdr:row>31</xdr:row>
      <xdr:rowOff>87935</xdr:rowOff>
    </xdr:to>
    <xdr:sp macro="" textlink="">
      <xdr:nvSpPr>
        <xdr:cNvPr id="550" name="楕円 549"/>
        <xdr:cNvSpPr/>
      </xdr:nvSpPr>
      <xdr:spPr>
        <a:xfrm>
          <a:off x="12763500" y="530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104462</xdr:rowOff>
    </xdr:from>
    <xdr:ext cx="534377" cy="259045"/>
    <xdr:sp macro="" textlink="">
      <xdr:nvSpPr>
        <xdr:cNvPr id="551" name="テキスト ボックス 550"/>
        <xdr:cNvSpPr txBox="1"/>
      </xdr:nvSpPr>
      <xdr:spPr>
        <a:xfrm>
          <a:off x="12547111" y="50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0" name="テキスト ボックス 56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6557</xdr:rowOff>
    </xdr:from>
    <xdr:to>
      <xdr:col>85</xdr:col>
      <xdr:colOff>126364</xdr:colOff>
      <xdr:row>58</xdr:row>
      <xdr:rowOff>161003</xdr:rowOff>
    </xdr:to>
    <xdr:cxnSp macro="">
      <xdr:nvCxnSpPr>
        <xdr:cNvPr id="578" name="直線コネクタ 577"/>
        <xdr:cNvCxnSpPr/>
      </xdr:nvCxnSpPr>
      <xdr:spPr>
        <a:xfrm flipV="1">
          <a:off x="16317595" y="8579057"/>
          <a:ext cx="1269" cy="1526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164830</xdr:rowOff>
    </xdr:from>
    <xdr:ext cx="534377" cy="259045"/>
    <xdr:sp macro="" textlink="">
      <xdr:nvSpPr>
        <xdr:cNvPr id="579" name="教育費最小値テキスト"/>
        <xdr:cNvSpPr txBox="1"/>
      </xdr:nvSpPr>
      <xdr:spPr>
        <a:xfrm>
          <a:off x="16370300" y="1010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161003</xdr:rowOff>
    </xdr:from>
    <xdr:to>
      <xdr:col>86</xdr:col>
      <xdr:colOff>25400</xdr:colOff>
      <xdr:row>58</xdr:row>
      <xdr:rowOff>161003</xdr:rowOff>
    </xdr:to>
    <xdr:cxnSp macro="">
      <xdr:nvCxnSpPr>
        <xdr:cNvPr id="580" name="直線コネクタ 579"/>
        <xdr:cNvCxnSpPr/>
      </xdr:nvCxnSpPr>
      <xdr:spPr>
        <a:xfrm>
          <a:off x="16230600" y="10105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124684</xdr:rowOff>
    </xdr:from>
    <xdr:ext cx="599010" cy="259045"/>
    <xdr:sp macro="" textlink="">
      <xdr:nvSpPr>
        <xdr:cNvPr id="581" name="教育費最大値テキスト"/>
        <xdr:cNvSpPr txBox="1"/>
      </xdr:nvSpPr>
      <xdr:spPr>
        <a:xfrm>
          <a:off x="16370300" y="835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6557</xdr:rowOff>
    </xdr:from>
    <xdr:to>
      <xdr:col>86</xdr:col>
      <xdr:colOff>25400</xdr:colOff>
      <xdr:row>50</xdr:row>
      <xdr:rowOff>6557</xdr:rowOff>
    </xdr:to>
    <xdr:cxnSp macro="">
      <xdr:nvCxnSpPr>
        <xdr:cNvPr id="582" name="直線コネクタ 581"/>
        <xdr:cNvCxnSpPr/>
      </xdr:nvCxnSpPr>
      <xdr:spPr>
        <a:xfrm>
          <a:off x="16230600" y="85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78729</xdr:rowOff>
    </xdr:from>
    <xdr:to>
      <xdr:col>85</xdr:col>
      <xdr:colOff>127000</xdr:colOff>
      <xdr:row>56</xdr:row>
      <xdr:rowOff>112312</xdr:rowOff>
    </xdr:to>
    <xdr:cxnSp macro="">
      <xdr:nvCxnSpPr>
        <xdr:cNvPr id="583" name="直線コネクタ 582"/>
        <xdr:cNvCxnSpPr/>
      </xdr:nvCxnSpPr>
      <xdr:spPr>
        <a:xfrm flipV="1">
          <a:off x="15481300" y="8994129"/>
          <a:ext cx="838200" cy="71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34561</xdr:rowOff>
    </xdr:from>
    <xdr:ext cx="534377" cy="259045"/>
    <xdr:sp macro="" textlink="">
      <xdr:nvSpPr>
        <xdr:cNvPr id="584" name="教育費平均値テキスト"/>
        <xdr:cNvSpPr txBox="1"/>
      </xdr:nvSpPr>
      <xdr:spPr>
        <a:xfrm>
          <a:off x="16370300" y="9635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56134</xdr:rowOff>
    </xdr:from>
    <xdr:to>
      <xdr:col>85</xdr:col>
      <xdr:colOff>177800</xdr:colOff>
      <xdr:row>56</xdr:row>
      <xdr:rowOff>157734</xdr:rowOff>
    </xdr:to>
    <xdr:sp macro="" textlink="">
      <xdr:nvSpPr>
        <xdr:cNvPr id="585" name="フローチャート: 判断 584"/>
        <xdr:cNvSpPr/>
      </xdr:nvSpPr>
      <xdr:spPr>
        <a:xfrm>
          <a:off x="162687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112312</xdr:rowOff>
    </xdr:from>
    <xdr:to>
      <xdr:col>81</xdr:col>
      <xdr:colOff>50800</xdr:colOff>
      <xdr:row>57</xdr:row>
      <xdr:rowOff>118103</xdr:rowOff>
    </xdr:to>
    <xdr:cxnSp macro="">
      <xdr:nvCxnSpPr>
        <xdr:cNvPr id="586" name="直線コネクタ 585"/>
        <xdr:cNvCxnSpPr/>
      </xdr:nvCxnSpPr>
      <xdr:spPr>
        <a:xfrm flipV="1">
          <a:off x="14592300" y="9713512"/>
          <a:ext cx="889000" cy="17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68304</xdr:rowOff>
    </xdr:from>
    <xdr:to>
      <xdr:col>81</xdr:col>
      <xdr:colOff>101600</xdr:colOff>
      <xdr:row>57</xdr:row>
      <xdr:rowOff>169904</xdr:rowOff>
    </xdr:to>
    <xdr:sp macro="" textlink="">
      <xdr:nvSpPr>
        <xdr:cNvPr id="587" name="フローチャート: 判断 586"/>
        <xdr:cNvSpPr/>
      </xdr:nvSpPr>
      <xdr:spPr>
        <a:xfrm>
          <a:off x="15430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161031</xdr:rowOff>
    </xdr:from>
    <xdr:ext cx="534377" cy="259045"/>
    <xdr:sp macro="" textlink="">
      <xdr:nvSpPr>
        <xdr:cNvPr id="588" name="テキスト ボックス 587"/>
        <xdr:cNvSpPr txBox="1"/>
      </xdr:nvSpPr>
      <xdr:spPr>
        <a:xfrm>
          <a:off x="15214111" y="993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113161</xdr:rowOff>
    </xdr:from>
    <xdr:to>
      <xdr:col>76</xdr:col>
      <xdr:colOff>114300</xdr:colOff>
      <xdr:row>57</xdr:row>
      <xdr:rowOff>118103</xdr:rowOff>
    </xdr:to>
    <xdr:cxnSp macro="">
      <xdr:nvCxnSpPr>
        <xdr:cNvPr id="589" name="直線コネクタ 588"/>
        <xdr:cNvCxnSpPr/>
      </xdr:nvCxnSpPr>
      <xdr:spPr>
        <a:xfrm>
          <a:off x="13703300" y="9885811"/>
          <a:ext cx="889000" cy="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79332</xdr:rowOff>
    </xdr:from>
    <xdr:to>
      <xdr:col>76</xdr:col>
      <xdr:colOff>165100</xdr:colOff>
      <xdr:row>58</xdr:row>
      <xdr:rowOff>9482</xdr:rowOff>
    </xdr:to>
    <xdr:sp macro="" textlink="">
      <xdr:nvSpPr>
        <xdr:cNvPr id="590" name="フローチャート: 判断 589"/>
        <xdr:cNvSpPr/>
      </xdr:nvSpPr>
      <xdr:spPr>
        <a:xfrm>
          <a:off x="14541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609</xdr:rowOff>
    </xdr:from>
    <xdr:ext cx="534377" cy="259045"/>
    <xdr:sp macro="" textlink="">
      <xdr:nvSpPr>
        <xdr:cNvPr id="591" name="テキスト ボックス 590"/>
        <xdr:cNvSpPr txBox="1"/>
      </xdr:nvSpPr>
      <xdr:spPr>
        <a:xfrm>
          <a:off x="14325111" y="99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113161</xdr:rowOff>
    </xdr:from>
    <xdr:to>
      <xdr:col>71</xdr:col>
      <xdr:colOff>177800</xdr:colOff>
      <xdr:row>58</xdr:row>
      <xdr:rowOff>23963</xdr:rowOff>
    </xdr:to>
    <xdr:cxnSp macro="">
      <xdr:nvCxnSpPr>
        <xdr:cNvPr id="592" name="直線コネクタ 591"/>
        <xdr:cNvCxnSpPr/>
      </xdr:nvCxnSpPr>
      <xdr:spPr>
        <a:xfrm flipV="1">
          <a:off x="12814300" y="9885811"/>
          <a:ext cx="889000" cy="8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89815</xdr:rowOff>
    </xdr:from>
    <xdr:to>
      <xdr:col>72</xdr:col>
      <xdr:colOff>38100</xdr:colOff>
      <xdr:row>58</xdr:row>
      <xdr:rowOff>19965</xdr:rowOff>
    </xdr:to>
    <xdr:sp macro="" textlink="">
      <xdr:nvSpPr>
        <xdr:cNvPr id="593" name="フローチャート: 判断 592"/>
        <xdr:cNvSpPr/>
      </xdr:nvSpPr>
      <xdr:spPr>
        <a:xfrm>
          <a:off x="13652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11092</xdr:rowOff>
    </xdr:from>
    <xdr:ext cx="534377" cy="259045"/>
    <xdr:sp macro="" textlink="">
      <xdr:nvSpPr>
        <xdr:cNvPr id="594" name="テキスト ボックス 593"/>
        <xdr:cNvSpPr txBox="1"/>
      </xdr:nvSpPr>
      <xdr:spPr>
        <a:xfrm>
          <a:off x="13436111" y="99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51312</xdr:rowOff>
    </xdr:from>
    <xdr:to>
      <xdr:col>67</xdr:col>
      <xdr:colOff>101600</xdr:colOff>
      <xdr:row>57</xdr:row>
      <xdr:rowOff>152912</xdr:rowOff>
    </xdr:to>
    <xdr:sp macro="" textlink="">
      <xdr:nvSpPr>
        <xdr:cNvPr id="595" name="フローチャート: 判断 594"/>
        <xdr:cNvSpPr/>
      </xdr:nvSpPr>
      <xdr:spPr>
        <a:xfrm>
          <a:off x="12763500" y="982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169439</xdr:rowOff>
    </xdr:from>
    <xdr:ext cx="534377" cy="259045"/>
    <xdr:sp macro="" textlink="">
      <xdr:nvSpPr>
        <xdr:cNvPr id="596" name="テキスト ボックス 595"/>
        <xdr:cNvSpPr txBox="1"/>
      </xdr:nvSpPr>
      <xdr:spPr>
        <a:xfrm>
          <a:off x="12547111" y="959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27929</xdr:rowOff>
    </xdr:from>
    <xdr:to>
      <xdr:col>85</xdr:col>
      <xdr:colOff>177800</xdr:colOff>
      <xdr:row>52</xdr:row>
      <xdr:rowOff>129529</xdr:rowOff>
    </xdr:to>
    <xdr:sp macro="" textlink="">
      <xdr:nvSpPr>
        <xdr:cNvPr id="602" name="楕円 601"/>
        <xdr:cNvSpPr/>
      </xdr:nvSpPr>
      <xdr:spPr>
        <a:xfrm>
          <a:off x="16268700" y="894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50806</xdr:rowOff>
    </xdr:from>
    <xdr:ext cx="599010" cy="259045"/>
    <xdr:sp macro="" textlink="">
      <xdr:nvSpPr>
        <xdr:cNvPr id="603" name="教育費該当値テキスト"/>
        <xdr:cNvSpPr txBox="1"/>
      </xdr:nvSpPr>
      <xdr:spPr>
        <a:xfrm>
          <a:off x="16370300" y="8794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61512</xdr:rowOff>
    </xdr:from>
    <xdr:to>
      <xdr:col>81</xdr:col>
      <xdr:colOff>101600</xdr:colOff>
      <xdr:row>56</xdr:row>
      <xdr:rowOff>163112</xdr:rowOff>
    </xdr:to>
    <xdr:sp macro="" textlink="">
      <xdr:nvSpPr>
        <xdr:cNvPr id="604" name="楕円 603"/>
        <xdr:cNvSpPr/>
      </xdr:nvSpPr>
      <xdr:spPr>
        <a:xfrm>
          <a:off x="15430500" y="966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8189</xdr:rowOff>
    </xdr:from>
    <xdr:ext cx="534377" cy="259045"/>
    <xdr:sp macro="" textlink="">
      <xdr:nvSpPr>
        <xdr:cNvPr id="605" name="テキスト ボックス 604"/>
        <xdr:cNvSpPr txBox="1"/>
      </xdr:nvSpPr>
      <xdr:spPr>
        <a:xfrm>
          <a:off x="15214111" y="943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67303</xdr:rowOff>
    </xdr:from>
    <xdr:to>
      <xdr:col>76</xdr:col>
      <xdr:colOff>165100</xdr:colOff>
      <xdr:row>57</xdr:row>
      <xdr:rowOff>168903</xdr:rowOff>
    </xdr:to>
    <xdr:sp macro="" textlink="">
      <xdr:nvSpPr>
        <xdr:cNvPr id="606" name="楕円 605"/>
        <xdr:cNvSpPr/>
      </xdr:nvSpPr>
      <xdr:spPr>
        <a:xfrm>
          <a:off x="14541500" y="983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13980</xdr:rowOff>
    </xdr:from>
    <xdr:ext cx="534377" cy="259045"/>
    <xdr:sp macro="" textlink="">
      <xdr:nvSpPr>
        <xdr:cNvPr id="607" name="テキスト ボックス 606"/>
        <xdr:cNvSpPr txBox="1"/>
      </xdr:nvSpPr>
      <xdr:spPr>
        <a:xfrm>
          <a:off x="14325111" y="961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62361</xdr:rowOff>
    </xdr:from>
    <xdr:to>
      <xdr:col>72</xdr:col>
      <xdr:colOff>38100</xdr:colOff>
      <xdr:row>57</xdr:row>
      <xdr:rowOff>163961</xdr:rowOff>
    </xdr:to>
    <xdr:sp macro="" textlink="">
      <xdr:nvSpPr>
        <xdr:cNvPr id="608" name="楕円 607"/>
        <xdr:cNvSpPr/>
      </xdr:nvSpPr>
      <xdr:spPr>
        <a:xfrm>
          <a:off x="13652500" y="983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9038</xdr:rowOff>
    </xdr:from>
    <xdr:ext cx="534377" cy="259045"/>
    <xdr:sp macro="" textlink="">
      <xdr:nvSpPr>
        <xdr:cNvPr id="609" name="テキスト ボックス 608"/>
        <xdr:cNvSpPr txBox="1"/>
      </xdr:nvSpPr>
      <xdr:spPr>
        <a:xfrm>
          <a:off x="13436111" y="961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144613</xdr:rowOff>
    </xdr:from>
    <xdr:to>
      <xdr:col>67</xdr:col>
      <xdr:colOff>101600</xdr:colOff>
      <xdr:row>58</xdr:row>
      <xdr:rowOff>74763</xdr:rowOff>
    </xdr:to>
    <xdr:sp macro="" textlink="">
      <xdr:nvSpPr>
        <xdr:cNvPr id="610" name="楕円 609"/>
        <xdr:cNvSpPr/>
      </xdr:nvSpPr>
      <xdr:spPr>
        <a:xfrm>
          <a:off x="12763500" y="991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65890</xdr:rowOff>
    </xdr:from>
    <xdr:ext cx="534377" cy="259045"/>
    <xdr:sp macro="" textlink="">
      <xdr:nvSpPr>
        <xdr:cNvPr id="611" name="テキスト ボックス 610"/>
        <xdr:cNvSpPr txBox="1"/>
      </xdr:nvSpPr>
      <xdr:spPr>
        <a:xfrm>
          <a:off x="12547111" y="1000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3" name="テキスト ボックス 63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105766</xdr:rowOff>
    </xdr:from>
    <xdr:to>
      <xdr:col>85</xdr:col>
      <xdr:colOff>126364</xdr:colOff>
      <xdr:row>79</xdr:row>
      <xdr:rowOff>44450</xdr:rowOff>
    </xdr:to>
    <xdr:cxnSp macro="">
      <xdr:nvCxnSpPr>
        <xdr:cNvPr id="635" name="直線コネクタ 634"/>
        <xdr:cNvCxnSpPr/>
      </xdr:nvCxnSpPr>
      <xdr:spPr>
        <a:xfrm flipV="1">
          <a:off x="16317595" y="12278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68117</xdr:rowOff>
    </xdr:from>
    <xdr:ext cx="249299" cy="259045"/>
    <xdr:sp macro="" textlink="">
      <xdr:nvSpPr>
        <xdr:cNvPr id="636" name="災害復旧費最小値テキスト"/>
        <xdr:cNvSpPr txBox="1"/>
      </xdr:nvSpPr>
      <xdr:spPr>
        <a:xfrm>
          <a:off x="16370300" y="13612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52443</xdr:rowOff>
    </xdr:from>
    <xdr:ext cx="599010" cy="259045"/>
    <xdr:sp macro="" textlink="">
      <xdr:nvSpPr>
        <xdr:cNvPr id="638" name="災害復旧費最大値テキスト"/>
        <xdr:cNvSpPr txBox="1"/>
      </xdr:nvSpPr>
      <xdr:spPr>
        <a:xfrm>
          <a:off x="16370300" y="1205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687,813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105766</xdr:rowOff>
    </xdr:from>
    <xdr:to>
      <xdr:col>86</xdr:col>
      <xdr:colOff>25400</xdr:colOff>
      <xdr:row>71</xdr:row>
      <xdr:rowOff>105766</xdr:rowOff>
    </xdr:to>
    <xdr:cxnSp macro="">
      <xdr:nvCxnSpPr>
        <xdr:cNvPr id="639" name="直線コネクタ 638"/>
        <xdr:cNvCxnSpPr/>
      </xdr:nvCxnSpPr>
      <xdr:spPr>
        <a:xfrm>
          <a:off x="16230600" y="122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40822</xdr:rowOff>
    </xdr:from>
    <xdr:to>
      <xdr:col>85</xdr:col>
      <xdr:colOff>127000</xdr:colOff>
      <xdr:row>79</xdr:row>
      <xdr:rowOff>43543</xdr:rowOff>
    </xdr:to>
    <xdr:cxnSp macro="">
      <xdr:nvCxnSpPr>
        <xdr:cNvPr id="640" name="直線コネクタ 639"/>
        <xdr:cNvCxnSpPr/>
      </xdr:nvCxnSpPr>
      <xdr:spPr>
        <a:xfrm>
          <a:off x="15481300" y="13585372"/>
          <a:ext cx="838200" cy="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157018</xdr:rowOff>
    </xdr:from>
    <xdr:ext cx="534377" cy="259045"/>
    <xdr:sp macro="" textlink="">
      <xdr:nvSpPr>
        <xdr:cNvPr id="641" name="災害復旧費平均値テキスト"/>
        <xdr:cNvSpPr txBox="1"/>
      </xdr:nvSpPr>
      <xdr:spPr>
        <a:xfrm>
          <a:off x="16370300" y="13358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134141</xdr:rowOff>
    </xdr:from>
    <xdr:to>
      <xdr:col>85</xdr:col>
      <xdr:colOff>177800</xdr:colOff>
      <xdr:row>79</xdr:row>
      <xdr:rowOff>64291</xdr:rowOff>
    </xdr:to>
    <xdr:sp macro="" textlink="">
      <xdr:nvSpPr>
        <xdr:cNvPr id="642" name="フローチャート: 判断 641"/>
        <xdr:cNvSpPr/>
      </xdr:nvSpPr>
      <xdr:spPr>
        <a:xfrm>
          <a:off x="16268700" y="13507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40822</xdr:rowOff>
    </xdr:from>
    <xdr:to>
      <xdr:col>81</xdr:col>
      <xdr:colOff>50800</xdr:colOff>
      <xdr:row>79</xdr:row>
      <xdr:rowOff>41100</xdr:rowOff>
    </xdr:to>
    <xdr:cxnSp macro="">
      <xdr:nvCxnSpPr>
        <xdr:cNvPr id="643" name="直線コネクタ 642"/>
        <xdr:cNvCxnSpPr/>
      </xdr:nvCxnSpPr>
      <xdr:spPr>
        <a:xfrm flipV="1">
          <a:off x="14592300" y="13585372"/>
          <a:ext cx="889000" cy="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158817</xdr:rowOff>
    </xdr:from>
    <xdr:to>
      <xdr:col>81</xdr:col>
      <xdr:colOff>101600</xdr:colOff>
      <xdr:row>79</xdr:row>
      <xdr:rowOff>88967</xdr:rowOff>
    </xdr:to>
    <xdr:sp macro="" textlink="">
      <xdr:nvSpPr>
        <xdr:cNvPr id="644" name="フローチャート: 判断 643"/>
        <xdr:cNvSpPr/>
      </xdr:nvSpPr>
      <xdr:spPr>
        <a:xfrm>
          <a:off x="15430500" y="135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105494</xdr:rowOff>
    </xdr:from>
    <xdr:ext cx="469744" cy="259045"/>
    <xdr:sp macro="" textlink="">
      <xdr:nvSpPr>
        <xdr:cNvPr id="645" name="テキスト ボックス 644"/>
        <xdr:cNvSpPr txBox="1"/>
      </xdr:nvSpPr>
      <xdr:spPr>
        <a:xfrm>
          <a:off x="15246428" y="133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41100</xdr:rowOff>
    </xdr:from>
    <xdr:to>
      <xdr:col>76</xdr:col>
      <xdr:colOff>114300</xdr:colOff>
      <xdr:row>79</xdr:row>
      <xdr:rowOff>43067</xdr:rowOff>
    </xdr:to>
    <xdr:cxnSp macro="">
      <xdr:nvCxnSpPr>
        <xdr:cNvPr id="646" name="直線コネクタ 645"/>
        <xdr:cNvCxnSpPr/>
      </xdr:nvCxnSpPr>
      <xdr:spPr>
        <a:xfrm flipV="1">
          <a:off x="13703300" y="13585650"/>
          <a:ext cx="889000" cy="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160210</xdr:rowOff>
    </xdr:from>
    <xdr:to>
      <xdr:col>76</xdr:col>
      <xdr:colOff>165100</xdr:colOff>
      <xdr:row>79</xdr:row>
      <xdr:rowOff>90360</xdr:rowOff>
    </xdr:to>
    <xdr:sp macro="" textlink="">
      <xdr:nvSpPr>
        <xdr:cNvPr id="647" name="フローチャート: 判断 646"/>
        <xdr:cNvSpPr/>
      </xdr:nvSpPr>
      <xdr:spPr>
        <a:xfrm>
          <a:off x="14541500" y="1353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106887</xdr:rowOff>
    </xdr:from>
    <xdr:ext cx="469744" cy="259045"/>
    <xdr:sp macro="" textlink="">
      <xdr:nvSpPr>
        <xdr:cNvPr id="648" name="テキスト ボックス 647"/>
        <xdr:cNvSpPr txBox="1"/>
      </xdr:nvSpPr>
      <xdr:spPr>
        <a:xfrm>
          <a:off x="14357428" y="133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43067</xdr:rowOff>
    </xdr:from>
    <xdr:to>
      <xdr:col>71</xdr:col>
      <xdr:colOff>177800</xdr:colOff>
      <xdr:row>79</xdr:row>
      <xdr:rowOff>44118</xdr:rowOff>
    </xdr:to>
    <xdr:cxnSp macro="">
      <xdr:nvCxnSpPr>
        <xdr:cNvPr id="649" name="直線コネクタ 648"/>
        <xdr:cNvCxnSpPr/>
      </xdr:nvCxnSpPr>
      <xdr:spPr>
        <a:xfrm flipV="1">
          <a:off x="12814300" y="13587617"/>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161009</xdr:rowOff>
    </xdr:from>
    <xdr:to>
      <xdr:col>72</xdr:col>
      <xdr:colOff>38100</xdr:colOff>
      <xdr:row>79</xdr:row>
      <xdr:rowOff>91159</xdr:rowOff>
    </xdr:to>
    <xdr:sp macro="" textlink="">
      <xdr:nvSpPr>
        <xdr:cNvPr id="650" name="フローチャート: 判断 649"/>
        <xdr:cNvSpPr/>
      </xdr:nvSpPr>
      <xdr:spPr>
        <a:xfrm>
          <a:off x="13652500" y="1353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107686</xdr:rowOff>
    </xdr:from>
    <xdr:ext cx="469744" cy="259045"/>
    <xdr:sp macro="" textlink="">
      <xdr:nvSpPr>
        <xdr:cNvPr id="651" name="テキスト ボックス 650"/>
        <xdr:cNvSpPr txBox="1"/>
      </xdr:nvSpPr>
      <xdr:spPr>
        <a:xfrm>
          <a:off x="13468428" y="1330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160387</xdr:rowOff>
    </xdr:from>
    <xdr:to>
      <xdr:col>67</xdr:col>
      <xdr:colOff>101600</xdr:colOff>
      <xdr:row>79</xdr:row>
      <xdr:rowOff>90537</xdr:rowOff>
    </xdr:to>
    <xdr:sp macro="" textlink="">
      <xdr:nvSpPr>
        <xdr:cNvPr id="652" name="フローチャート: 判断 651"/>
        <xdr:cNvSpPr/>
      </xdr:nvSpPr>
      <xdr:spPr>
        <a:xfrm>
          <a:off x="12763500" y="13533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107064</xdr:rowOff>
    </xdr:from>
    <xdr:ext cx="469744" cy="259045"/>
    <xdr:sp macro="" textlink="">
      <xdr:nvSpPr>
        <xdr:cNvPr id="653" name="テキスト ボックス 652"/>
        <xdr:cNvSpPr txBox="1"/>
      </xdr:nvSpPr>
      <xdr:spPr>
        <a:xfrm>
          <a:off x="12579428" y="1330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164193</xdr:rowOff>
    </xdr:from>
    <xdr:to>
      <xdr:col>85</xdr:col>
      <xdr:colOff>177800</xdr:colOff>
      <xdr:row>79</xdr:row>
      <xdr:rowOff>94343</xdr:rowOff>
    </xdr:to>
    <xdr:sp macro="" textlink="">
      <xdr:nvSpPr>
        <xdr:cNvPr id="659" name="楕円 658"/>
        <xdr:cNvSpPr/>
      </xdr:nvSpPr>
      <xdr:spPr>
        <a:xfrm>
          <a:off x="16268700" y="1353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112567</xdr:rowOff>
    </xdr:from>
    <xdr:ext cx="378565" cy="259045"/>
    <xdr:sp macro="" textlink="">
      <xdr:nvSpPr>
        <xdr:cNvPr id="660" name="災害復旧費該当値テキスト"/>
        <xdr:cNvSpPr txBox="1"/>
      </xdr:nvSpPr>
      <xdr:spPr>
        <a:xfrm>
          <a:off x="16370300" y="13485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161472</xdr:rowOff>
    </xdr:from>
    <xdr:to>
      <xdr:col>81</xdr:col>
      <xdr:colOff>101600</xdr:colOff>
      <xdr:row>79</xdr:row>
      <xdr:rowOff>91622</xdr:rowOff>
    </xdr:to>
    <xdr:sp macro="" textlink="">
      <xdr:nvSpPr>
        <xdr:cNvPr id="661" name="楕円 660"/>
        <xdr:cNvSpPr/>
      </xdr:nvSpPr>
      <xdr:spPr>
        <a:xfrm>
          <a:off x="15430500" y="1353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82749</xdr:rowOff>
    </xdr:from>
    <xdr:ext cx="469744" cy="259045"/>
    <xdr:sp macro="" textlink="">
      <xdr:nvSpPr>
        <xdr:cNvPr id="662" name="テキスト ボックス 661"/>
        <xdr:cNvSpPr txBox="1"/>
      </xdr:nvSpPr>
      <xdr:spPr>
        <a:xfrm>
          <a:off x="15246428" y="1362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161750</xdr:rowOff>
    </xdr:from>
    <xdr:to>
      <xdr:col>76</xdr:col>
      <xdr:colOff>165100</xdr:colOff>
      <xdr:row>79</xdr:row>
      <xdr:rowOff>91900</xdr:rowOff>
    </xdr:to>
    <xdr:sp macro="" textlink="">
      <xdr:nvSpPr>
        <xdr:cNvPr id="663" name="楕円 662"/>
        <xdr:cNvSpPr/>
      </xdr:nvSpPr>
      <xdr:spPr>
        <a:xfrm>
          <a:off x="14541500" y="1353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83027</xdr:rowOff>
    </xdr:from>
    <xdr:ext cx="469744" cy="259045"/>
    <xdr:sp macro="" textlink="">
      <xdr:nvSpPr>
        <xdr:cNvPr id="664" name="テキスト ボックス 663"/>
        <xdr:cNvSpPr txBox="1"/>
      </xdr:nvSpPr>
      <xdr:spPr>
        <a:xfrm>
          <a:off x="14357428" y="1362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163717</xdr:rowOff>
    </xdr:from>
    <xdr:to>
      <xdr:col>72</xdr:col>
      <xdr:colOff>38100</xdr:colOff>
      <xdr:row>79</xdr:row>
      <xdr:rowOff>93867</xdr:rowOff>
    </xdr:to>
    <xdr:sp macro="" textlink="">
      <xdr:nvSpPr>
        <xdr:cNvPr id="665" name="楕円 664"/>
        <xdr:cNvSpPr/>
      </xdr:nvSpPr>
      <xdr:spPr>
        <a:xfrm>
          <a:off x="13652500" y="1353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84994</xdr:rowOff>
    </xdr:from>
    <xdr:ext cx="378565" cy="259045"/>
    <xdr:sp macro="" textlink="">
      <xdr:nvSpPr>
        <xdr:cNvPr id="666" name="テキスト ボックス 665"/>
        <xdr:cNvSpPr txBox="1"/>
      </xdr:nvSpPr>
      <xdr:spPr>
        <a:xfrm>
          <a:off x="13514017" y="13629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164768</xdr:rowOff>
    </xdr:from>
    <xdr:to>
      <xdr:col>67</xdr:col>
      <xdr:colOff>101600</xdr:colOff>
      <xdr:row>79</xdr:row>
      <xdr:rowOff>94918</xdr:rowOff>
    </xdr:to>
    <xdr:sp macro="" textlink="">
      <xdr:nvSpPr>
        <xdr:cNvPr id="667" name="楕円 666"/>
        <xdr:cNvSpPr/>
      </xdr:nvSpPr>
      <xdr:spPr>
        <a:xfrm>
          <a:off x="12763500" y="1353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86045</xdr:rowOff>
    </xdr:from>
    <xdr:ext cx="378565" cy="259045"/>
    <xdr:sp macro="" textlink="">
      <xdr:nvSpPr>
        <xdr:cNvPr id="668" name="テキスト ボックス 667"/>
        <xdr:cNvSpPr txBox="1"/>
      </xdr:nvSpPr>
      <xdr:spPr>
        <a:xfrm>
          <a:off x="12625017" y="1363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8" name="テキスト ボックス 68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74276</xdr:rowOff>
    </xdr:from>
    <xdr:to>
      <xdr:col>85</xdr:col>
      <xdr:colOff>126364</xdr:colOff>
      <xdr:row>98</xdr:row>
      <xdr:rowOff>168711</xdr:rowOff>
    </xdr:to>
    <xdr:cxnSp macro="">
      <xdr:nvCxnSpPr>
        <xdr:cNvPr id="694" name="直線コネクタ 693"/>
        <xdr:cNvCxnSpPr/>
      </xdr:nvCxnSpPr>
      <xdr:spPr>
        <a:xfrm flipV="1">
          <a:off x="16317595" y="15504776"/>
          <a:ext cx="1269" cy="1466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1088</xdr:rowOff>
    </xdr:from>
    <xdr:ext cx="469744" cy="259045"/>
    <xdr:sp macro="" textlink="">
      <xdr:nvSpPr>
        <xdr:cNvPr id="695" name="公債費最小値テキスト"/>
        <xdr:cNvSpPr txBox="1"/>
      </xdr:nvSpPr>
      <xdr:spPr>
        <a:xfrm>
          <a:off x="16370300" y="1697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168711</xdr:rowOff>
    </xdr:from>
    <xdr:to>
      <xdr:col>86</xdr:col>
      <xdr:colOff>25400</xdr:colOff>
      <xdr:row>98</xdr:row>
      <xdr:rowOff>168711</xdr:rowOff>
    </xdr:to>
    <xdr:cxnSp macro="">
      <xdr:nvCxnSpPr>
        <xdr:cNvPr id="696" name="直線コネクタ 695"/>
        <xdr:cNvCxnSpPr/>
      </xdr:nvCxnSpPr>
      <xdr:spPr>
        <a:xfrm>
          <a:off x="16230600" y="169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20953</xdr:rowOff>
    </xdr:from>
    <xdr:ext cx="599010" cy="259045"/>
    <xdr:sp macro="" textlink="">
      <xdr:nvSpPr>
        <xdr:cNvPr id="697" name="公債費最大値テキスト"/>
        <xdr:cNvSpPr txBox="1"/>
      </xdr:nvSpPr>
      <xdr:spPr>
        <a:xfrm>
          <a:off x="16370300" y="1528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74276</xdr:rowOff>
    </xdr:from>
    <xdr:to>
      <xdr:col>86</xdr:col>
      <xdr:colOff>25400</xdr:colOff>
      <xdr:row>90</xdr:row>
      <xdr:rowOff>74276</xdr:rowOff>
    </xdr:to>
    <xdr:cxnSp macro="">
      <xdr:nvCxnSpPr>
        <xdr:cNvPr id="698" name="直線コネクタ 697"/>
        <xdr:cNvCxnSpPr/>
      </xdr:nvCxnSpPr>
      <xdr:spPr>
        <a:xfrm>
          <a:off x="16230600" y="15504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93948</xdr:rowOff>
    </xdr:from>
    <xdr:to>
      <xdr:col>85</xdr:col>
      <xdr:colOff>127000</xdr:colOff>
      <xdr:row>94</xdr:row>
      <xdr:rowOff>31006</xdr:rowOff>
    </xdr:to>
    <xdr:cxnSp macro="">
      <xdr:nvCxnSpPr>
        <xdr:cNvPr id="699" name="直線コネクタ 698"/>
        <xdr:cNvCxnSpPr/>
      </xdr:nvCxnSpPr>
      <xdr:spPr>
        <a:xfrm>
          <a:off x="15481300" y="15867348"/>
          <a:ext cx="838200" cy="27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140217</xdr:rowOff>
    </xdr:from>
    <xdr:ext cx="534377" cy="259045"/>
    <xdr:sp macro="" textlink="">
      <xdr:nvSpPr>
        <xdr:cNvPr id="700" name="公債費平均値テキスト"/>
        <xdr:cNvSpPr txBox="1"/>
      </xdr:nvSpPr>
      <xdr:spPr>
        <a:xfrm>
          <a:off x="16370300" y="16256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161790</xdr:rowOff>
    </xdr:from>
    <xdr:to>
      <xdr:col>85</xdr:col>
      <xdr:colOff>177800</xdr:colOff>
      <xdr:row>95</xdr:row>
      <xdr:rowOff>91940</xdr:rowOff>
    </xdr:to>
    <xdr:sp macro="" textlink="">
      <xdr:nvSpPr>
        <xdr:cNvPr id="701" name="フローチャート: 判断 700"/>
        <xdr:cNvSpPr/>
      </xdr:nvSpPr>
      <xdr:spPr>
        <a:xfrm>
          <a:off x="16268700" y="1627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37342</xdr:rowOff>
    </xdr:from>
    <xdr:to>
      <xdr:col>81</xdr:col>
      <xdr:colOff>50800</xdr:colOff>
      <xdr:row>92</xdr:row>
      <xdr:rowOff>93948</xdr:rowOff>
    </xdr:to>
    <xdr:cxnSp macro="">
      <xdr:nvCxnSpPr>
        <xdr:cNvPr id="702" name="直線コネクタ 701"/>
        <xdr:cNvCxnSpPr/>
      </xdr:nvCxnSpPr>
      <xdr:spPr>
        <a:xfrm>
          <a:off x="14592300" y="15639292"/>
          <a:ext cx="889000" cy="22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1183</xdr:rowOff>
    </xdr:from>
    <xdr:to>
      <xdr:col>81</xdr:col>
      <xdr:colOff>101600</xdr:colOff>
      <xdr:row>95</xdr:row>
      <xdr:rowOff>102783</xdr:rowOff>
    </xdr:to>
    <xdr:sp macro="" textlink="">
      <xdr:nvSpPr>
        <xdr:cNvPr id="703" name="フローチャート: 判断 702"/>
        <xdr:cNvSpPr/>
      </xdr:nvSpPr>
      <xdr:spPr>
        <a:xfrm>
          <a:off x="154305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93910</xdr:rowOff>
    </xdr:from>
    <xdr:ext cx="534377" cy="259045"/>
    <xdr:sp macro="" textlink="">
      <xdr:nvSpPr>
        <xdr:cNvPr id="704" name="テキスト ボックス 703"/>
        <xdr:cNvSpPr txBox="1"/>
      </xdr:nvSpPr>
      <xdr:spPr>
        <a:xfrm>
          <a:off x="15214111" y="1638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37342</xdr:rowOff>
    </xdr:from>
    <xdr:to>
      <xdr:col>76</xdr:col>
      <xdr:colOff>114300</xdr:colOff>
      <xdr:row>93</xdr:row>
      <xdr:rowOff>60920</xdr:rowOff>
    </xdr:to>
    <xdr:cxnSp macro="">
      <xdr:nvCxnSpPr>
        <xdr:cNvPr id="705" name="直線コネクタ 704"/>
        <xdr:cNvCxnSpPr/>
      </xdr:nvCxnSpPr>
      <xdr:spPr>
        <a:xfrm flipV="1">
          <a:off x="13703300" y="15639292"/>
          <a:ext cx="889000" cy="36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166667</xdr:rowOff>
    </xdr:from>
    <xdr:to>
      <xdr:col>76</xdr:col>
      <xdr:colOff>165100</xdr:colOff>
      <xdr:row>95</xdr:row>
      <xdr:rowOff>96817</xdr:rowOff>
    </xdr:to>
    <xdr:sp macro="" textlink="">
      <xdr:nvSpPr>
        <xdr:cNvPr id="706" name="フローチャート: 判断 705"/>
        <xdr:cNvSpPr/>
      </xdr:nvSpPr>
      <xdr:spPr>
        <a:xfrm>
          <a:off x="14541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87944</xdr:rowOff>
    </xdr:from>
    <xdr:ext cx="534377" cy="259045"/>
    <xdr:sp macro="" textlink="">
      <xdr:nvSpPr>
        <xdr:cNvPr id="707" name="テキスト ボックス 706"/>
        <xdr:cNvSpPr txBox="1"/>
      </xdr:nvSpPr>
      <xdr:spPr>
        <a:xfrm>
          <a:off x="14325111" y="1637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44188</xdr:rowOff>
    </xdr:from>
    <xdr:to>
      <xdr:col>71</xdr:col>
      <xdr:colOff>177800</xdr:colOff>
      <xdr:row>93</xdr:row>
      <xdr:rowOff>60920</xdr:rowOff>
    </xdr:to>
    <xdr:cxnSp macro="">
      <xdr:nvCxnSpPr>
        <xdr:cNvPr id="708" name="直線コネクタ 707"/>
        <xdr:cNvCxnSpPr/>
      </xdr:nvCxnSpPr>
      <xdr:spPr>
        <a:xfrm>
          <a:off x="12814300" y="15989038"/>
          <a:ext cx="889000" cy="1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20439</xdr:rowOff>
    </xdr:from>
    <xdr:to>
      <xdr:col>72</xdr:col>
      <xdr:colOff>38100</xdr:colOff>
      <xdr:row>95</xdr:row>
      <xdr:rowOff>122039</xdr:rowOff>
    </xdr:to>
    <xdr:sp macro="" textlink="">
      <xdr:nvSpPr>
        <xdr:cNvPr id="709" name="フローチャート: 判断 708"/>
        <xdr:cNvSpPr/>
      </xdr:nvSpPr>
      <xdr:spPr>
        <a:xfrm>
          <a:off x="13652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113166</xdr:rowOff>
    </xdr:from>
    <xdr:ext cx="534377" cy="259045"/>
    <xdr:sp macro="" textlink="">
      <xdr:nvSpPr>
        <xdr:cNvPr id="710" name="テキスト ボックス 709"/>
        <xdr:cNvSpPr txBox="1"/>
      </xdr:nvSpPr>
      <xdr:spPr>
        <a:xfrm>
          <a:off x="13436111" y="1640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13963</xdr:rowOff>
    </xdr:from>
    <xdr:to>
      <xdr:col>67</xdr:col>
      <xdr:colOff>101600</xdr:colOff>
      <xdr:row>95</xdr:row>
      <xdr:rowOff>115563</xdr:rowOff>
    </xdr:to>
    <xdr:sp macro="" textlink="">
      <xdr:nvSpPr>
        <xdr:cNvPr id="711" name="フローチャート: 判断 710"/>
        <xdr:cNvSpPr/>
      </xdr:nvSpPr>
      <xdr:spPr>
        <a:xfrm>
          <a:off x="12763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106690</xdr:rowOff>
    </xdr:from>
    <xdr:ext cx="534377" cy="259045"/>
    <xdr:sp macro="" textlink="">
      <xdr:nvSpPr>
        <xdr:cNvPr id="712" name="テキスト ボックス 711"/>
        <xdr:cNvSpPr txBox="1"/>
      </xdr:nvSpPr>
      <xdr:spPr>
        <a:xfrm>
          <a:off x="12547111" y="1639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151656</xdr:rowOff>
    </xdr:from>
    <xdr:to>
      <xdr:col>85</xdr:col>
      <xdr:colOff>177800</xdr:colOff>
      <xdr:row>94</xdr:row>
      <xdr:rowOff>81806</xdr:rowOff>
    </xdr:to>
    <xdr:sp macro="" textlink="">
      <xdr:nvSpPr>
        <xdr:cNvPr id="718" name="楕円 717"/>
        <xdr:cNvSpPr/>
      </xdr:nvSpPr>
      <xdr:spPr>
        <a:xfrm>
          <a:off x="16268700" y="1609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3083</xdr:rowOff>
    </xdr:from>
    <xdr:ext cx="534377" cy="259045"/>
    <xdr:sp macro="" textlink="">
      <xdr:nvSpPr>
        <xdr:cNvPr id="719" name="公債費該当値テキスト"/>
        <xdr:cNvSpPr txBox="1"/>
      </xdr:nvSpPr>
      <xdr:spPr>
        <a:xfrm>
          <a:off x="16370300" y="1594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43148</xdr:rowOff>
    </xdr:from>
    <xdr:to>
      <xdr:col>81</xdr:col>
      <xdr:colOff>101600</xdr:colOff>
      <xdr:row>92</xdr:row>
      <xdr:rowOff>144748</xdr:rowOff>
    </xdr:to>
    <xdr:sp macro="" textlink="">
      <xdr:nvSpPr>
        <xdr:cNvPr id="720" name="楕円 719"/>
        <xdr:cNvSpPr/>
      </xdr:nvSpPr>
      <xdr:spPr>
        <a:xfrm>
          <a:off x="15430500" y="1581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161275</xdr:rowOff>
    </xdr:from>
    <xdr:ext cx="599010" cy="259045"/>
    <xdr:sp macro="" textlink="">
      <xdr:nvSpPr>
        <xdr:cNvPr id="721" name="テキスト ボックス 720"/>
        <xdr:cNvSpPr txBox="1"/>
      </xdr:nvSpPr>
      <xdr:spPr>
        <a:xfrm>
          <a:off x="15181795" y="1559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157992</xdr:rowOff>
    </xdr:from>
    <xdr:to>
      <xdr:col>76</xdr:col>
      <xdr:colOff>165100</xdr:colOff>
      <xdr:row>91</xdr:row>
      <xdr:rowOff>88142</xdr:rowOff>
    </xdr:to>
    <xdr:sp macro="" textlink="">
      <xdr:nvSpPr>
        <xdr:cNvPr id="722" name="楕円 721"/>
        <xdr:cNvSpPr/>
      </xdr:nvSpPr>
      <xdr:spPr>
        <a:xfrm>
          <a:off x="14541500" y="1558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104669</xdr:rowOff>
    </xdr:from>
    <xdr:ext cx="599010" cy="259045"/>
    <xdr:sp macro="" textlink="">
      <xdr:nvSpPr>
        <xdr:cNvPr id="723" name="テキスト ボックス 722"/>
        <xdr:cNvSpPr txBox="1"/>
      </xdr:nvSpPr>
      <xdr:spPr>
        <a:xfrm>
          <a:off x="14292795" y="15363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10120</xdr:rowOff>
    </xdr:from>
    <xdr:to>
      <xdr:col>72</xdr:col>
      <xdr:colOff>38100</xdr:colOff>
      <xdr:row>93</xdr:row>
      <xdr:rowOff>111720</xdr:rowOff>
    </xdr:to>
    <xdr:sp macro="" textlink="">
      <xdr:nvSpPr>
        <xdr:cNvPr id="724" name="楕円 723"/>
        <xdr:cNvSpPr/>
      </xdr:nvSpPr>
      <xdr:spPr>
        <a:xfrm>
          <a:off x="13652500" y="1595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128247</xdr:rowOff>
    </xdr:from>
    <xdr:ext cx="534377" cy="259045"/>
    <xdr:sp macro="" textlink="">
      <xdr:nvSpPr>
        <xdr:cNvPr id="725" name="テキスト ボックス 724"/>
        <xdr:cNvSpPr txBox="1"/>
      </xdr:nvSpPr>
      <xdr:spPr>
        <a:xfrm>
          <a:off x="13436111" y="1573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164838</xdr:rowOff>
    </xdr:from>
    <xdr:to>
      <xdr:col>67</xdr:col>
      <xdr:colOff>101600</xdr:colOff>
      <xdr:row>93</xdr:row>
      <xdr:rowOff>94988</xdr:rowOff>
    </xdr:to>
    <xdr:sp macro="" textlink="">
      <xdr:nvSpPr>
        <xdr:cNvPr id="726" name="楕円 725"/>
        <xdr:cNvSpPr/>
      </xdr:nvSpPr>
      <xdr:spPr>
        <a:xfrm>
          <a:off x="12763500" y="159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111515</xdr:rowOff>
    </xdr:from>
    <xdr:ext cx="534377" cy="259045"/>
    <xdr:sp macro="" textlink="">
      <xdr:nvSpPr>
        <xdr:cNvPr id="727" name="テキスト ボックス 726"/>
        <xdr:cNvSpPr txBox="1"/>
      </xdr:nvSpPr>
      <xdr:spPr>
        <a:xfrm>
          <a:off x="12547111" y="1571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8" name="直線コネクタ 73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9" name="テキスト ボックス 73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1" name="テキスト ボックス 74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2" name="直線コネクタ 74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43" name="テキスト ボックス 742"/>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48832</xdr:rowOff>
    </xdr:from>
    <xdr:to>
      <xdr:col>116</xdr:col>
      <xdr:colOff>62864</xdr:colOff>
      <xdr:row>38</xdr:row>
      <xdr:rowOff>25400</xdr:rowOff>
    </xdr:to>
    <xdr:cxnSp macro="">
      <xdr:nvCxnSpPr>
        <xdr:cNvPr id="747" name="直線コネクタ 746"/>
        <xdr:cNvCxnSpPr/>
      </xdr:nvCxnSpPr>
      <xdr:spPr>
        <a:xfrm flipV="1">
          <a:off x="22159595" y="5363782"/>
          <a:ext cx="1269"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47966</xdr:rowOff>
    </xdr:from>
    <xdr:ext cx="249299" cy="259045"/>
    <xdr:sp macro="" textlink="">
      <xdr:nvSpPr>
        <xdr:cNvPr id="748" name="諸支出金最小値テキスト"/>
        <xdr:cNvSpPr txBox="1"/>
      </xdr:nvSpPr>
      <xdr:spPr>
        <a:xfrm>
          <a:off x="22212300" y="6563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9" name="直線コネクタ 74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166959</xdr:rowOff>
    </xdr:from>
    <xdr:ext cx="534377" cy="259045"/>
    <xdr:sp macro="" textlink="">
      <xdr:nvSpPr>
        <xdr:cNvPr id="750" name="諸支出金最大値テキスト"/>
        <xdr:cNvSpPr txBox="1"/>
      </xdr:nvSpPr>
      <xdr:spPr>
        <a:xfrm>
          <a:off x="22212300" y="513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48832</xdr:rowOff>
    </xdr:from>
    <xdr:to>
      <xdr:col>116</xdr:col>
      <xdr:colOff>152400</xdr:colOff>
      <xdr:row>31</xdr:row>
      <xdr:rowOff>48832</xdr:rowOff>
    </xdr:to>
    <xdr:cxnSp macro="">
      <xdr:nvCxnSpPr>
        <xdr:cNvPr id="751" name="直線コネクタ 750"/>
        <xdr:cNvCxnSpPr/>
      </xdr:nvCxnSpPr>
      <xdr:spPr>
        <a:xfrm>
          <a:off x="22072600" y="53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2" name="直線コネクタ 75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136866</xdr:rowOff>
    </xdr:from>
    <xdr:ext cx="378565" cy="259045"/>
    <xdr:sp macro="" textlink="">
      <xdr:nvSpPr>
        <xdr:cNvPr id="753" name="諸支出金平均値テキスト"/>
        <xdr:cNvSpPr txBox="1"/>
      </xdr:nvSpPr>
      <xdr:spPr>
        <a:xfrm>
          <a:off x="22212300" y="6309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113989</xdr:rowOff>
    </xdr:from>
    <xdr:to>
      <xdr:col>116</xdr:col>
      <xdr:colOff>114300</xdr:colOff>
      <xdr:row>38</xdr:row>
      <xdr:rowOff>44138</xdr:rowOff>
    </xdr:to>
    <xdr:sp macro="" textlink="">
      <xdr:nvSpPr>
        <xdr:cNvPr id="754" name="フローチャート: 判断 753"/>
        <xdr:cNvSpPr/>
      </xdr:nvSpPr>
      <xdr:spPr>
        <a:xfrm>
          <a:off x="22110700" y="64576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5" name="直線コネクタ 75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143993</xdr:rowOff>
    </xdr:from>
    <xdr:to>
      <xdr:col>112</xdr:col>
      <xdr:colOff>38100</xdr:colOff>
      <xdr:row>38</xdr:row>
      <xdr:rowOff>74143</xdr:rowOff>
    </xdr:to>
    <xdr:sp macro="" textlink="">
      <xdr:nvSpPr>
        <xdr:cNvPr id="756" name="フローチャート: 判断 755"/>
        <xdr:cNvSpPr/>
      </xdr:nvSpPr>
      <xdr:spPr>
        <a:xfrm>
          <a:off x="21272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90670</xdr:rowOff>
    </xdr:from>
    <xdr:ext cx="313932" cy="259045"/>
    <xdr:sp macro="" textlink="">
      <xdr:nvSpPr>
        <xdr:cNvPr id="757" name="テキスト ボックス 756"/>
        <xdr:cNvSpPr txBox="1"/>
      </xdr:nvSpPr>
      <xdr:spPr>
        <a:xfrm>
          <a:off x="21166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8" name="直線コネクタ 75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143650</xdr:rowOff>
    </xdr:from>
    <xdr:to>
      <xdr:col>107</xdr:col>
      <xdr:colOff>101600</xdr:colOff>
      <xdr:row>38</xdr:row>
      <xdr:rowOff>73800</xdr:rowOff>
    </xdr:to>
    <xdr:sp macro="" textlink="">
      <xdr:nvSpPr>
        <xdr:cNvPr id="759" name="フローチャート: 判断 758"/>
        <xdr:cNvSpPr/>
      </xdr:nvSpPr>
      <xdr:spPr>
        <a:xfrm>
          <a:off x="20383500" y="648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90327</xdr:rowOff>
    </xdr:from>
    <xdr:ext cx="313932" cy="259045"/>
    <xdr:sp macro="" textlink="">
      <xdr:nvSpPr>
        <xdr:cNvPr id="760" name="テキスト ボックス 759"/>
        <xdr:cNvSpPr txBox="1"/>
      </xdr:nvSpPr>
      <xdr:spPr>
        <a:xfrm>
          <a:off x="20277333" y="6262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138786</xdr:rowOff>
    </xdr:from>
    <xdr:to>
      <xdr:col>102</xdr:col>
      <xdr:colOff>114300</xdr:colOff>
      <xdr:row>38</xdr:row>
      <xdr:rowOff>25400</xdr:rowOff>
    </xdr:to>
    <xdr:cxnSp macro="">
      <xdr:nvCxnSpPr>
        <xdr:cNvPr id="761" name="直線コネクタ 760"/>
        <xdr:cNvCxnSpPr/>
      </xdr:nvCxnSpPr>
      <xdr:spPr>
        <a:xfrm>
          <a:off x="18656300" y="6482436"/>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144450</xdr:rowOff>
    </xdr:from>
    <xdr:to>
      <xdr:col>102</xdr:col>
      <xdr:colOff>165100</xdr:colOff>
      <xdr:row>38</xdr:row>
      <xdr:rowOff>74600</xdr:rowOff>
    </xdr:to>
    <xdr:sp macro="" textlink="">
      <xdr:nvSpPr>
        <xdr:cNvPr id="762" name="フローチャート: 判断 761"/>
        <xdr:cNvSpPr/>
      </xdr:nvSpPr>
      <xdr:spPr>
        <a:xfrm>
          <a:off x="19494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91127</xdr:rowOff>
    </xdr:from>
    <xdr:ext cx="313932" cy="259045"/>
    <xdr:sp macro="" textlink="">
      <xdr:nvSpPr>
        <xdr:cNvPr id="763" name="テキスト ボックス 762"/>
        <xdr:cNvSpPr txBox="1"/>
      </xdr:nvSpPr>
      <xdr:spPr>
        <a:xfrm>
          <a:off x="19388333" y="6263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143993</xdr:rowOff>
    </xdr:from>
    <xdr:to>
      <xdr:col>98</xdr:col>
      <xdr:colOff>38100</xdr:colOff>
      <xdr:row>38</xdr:row>
      <xdr:rowOff>74143</xdr:rowOff>
    </xdr:to>
    <xdr:sp macro="" textlink="">
      <xdr:nvSpPr>
        <xdr:cNvPr id="764" name="フローチャート: 判断 763"/>
        <xdr:cNvSpPr/>
      </xdr:nvSpPr>
      <xdr:spPr>
        <a:xfrm>
          <a:off x="18605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65270</xdr:rowOff>
    </xdr:from>
    <xdr:ext cx="313932" cy="259045"/>
    <xdr:sp macro="" textlink="">
      <xdr:nvSpPr>
        <xdr:cNvPr id="765" name="テキスト ボックス 764"/>
        <xdr:cNvSpPr txBox="1"/>
      </xdr:nvSpPr>
      <xdr:spPr>
        <a:xfrm>
          <a:off x="18499333" y="6580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71" name="楕円 77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92416</xdr:rowOff>
    </xdr:from>
    <xdr:ext cx="249299" cy="259045"/>
    <xdr:sp macro="" textlink="">
      <xdr:nvSpPr>
        <xdr:cNvPr id="772" name="諸支出金該当値テキスト"/>
        <xdr:cNvSpPr txBox="1"/>
      </xdr:nvSpPr>
      <xdr:spPr>
        <a:xfrm>
          <a:off x="22212300" y="6436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3" name="楕円 77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4" name="テキスト ボックス 773"/>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5" name="楕円 77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6" name="テキスト ボックス 775"/>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7" name="楕円 77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8" name="テキスト ボックス 777"/>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87986</xdr:rowOff>
    </xdr:from>
    <xdr:to>
      <xdr:col>98</xdr:col>
      <xdr:colOff>38100</xdr:colOff>
      <xdr:row>38</xdr:row>
      <xdr:rowOff>18135</xdr:rowOff>
    </xdr:to>
    <xdr:sp macro="" textlink="">
      <xdr:nvSpPr>
        <xdr:cNvPr id="779" name="楕円 778"/>
        <xdr:cNvSpPr/>
      </xdr:nvSpPr>
      <xdr:spPr>
        <a:xfrm>
          <a:off x="18605500" y="64316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34663</xdr:rowOff>
    </xdr:from>
    <xdr:ext cx="469744" cy="259045"/>
    <xdr:sp macro="" textlink="">
      <xdr:nvSpPr>
        <xdr:cNvPr id="780" name="テキスト ボックス 779"/>
        <xdr:cNvSpPr txBox="1"/>
      </xdr:nvSpPr>
      <xdr:spPr>
        <a:xfrm>
          <a:off x="18421428" y="620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1" name="直線コネクタ 790"/>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2" name="テキスト ボックス 791"/>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5" name="直線コネクタ 794"/>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6" name="テキスト ボックス 795"/>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0" name="直線コネクタ 799"/>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2" name="直線コネクタ 801"/>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3"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4" name="直線コネクタ 803"/>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5" name="直線コネクタ 804"/>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6"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7" name="フローチャート: 判断 806"/>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8" name="直線コネクタ 807"/>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09" name="フローチャート: 判断 808"/>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0" name="テキスト ボックス 809"/>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1" name="直線コネクタ 810"/>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31750</xdr:rowOff>
    </xdr:from>
    <xdr:to>
      <xdr:col>107</xdr:col>
      <xdr:colOff>101600</xdr:colOff>
      <xdr:row>51</xdr:row>
      <xdr:rowOff>133350</xdr:rowOff>
    </xdr:to>
    <xdr:sp macro="" textlink="">
      <xdr:nvSpPr>
        <xdr:cNvPr id="812" name="フローチャート: 判断 811"/>
        <xdr:cNvSpPr/>
      </xdr:nvSpPr>
      <xdr:spPr>
        <a:xfrm>
          <a:off x="2038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49</xdr:row>
      <xdr:rowOff>149877</xdr:rowOff>
    </xdr:from>
    <xdr:ext cx="249299" cy="259045"/>
    <xdr:sp macro="" textlink="">
      <xdr:nvSpPr>
        <xdr:cNvPr id="813" name="テキスト ボックス 812"/>
        <xdr:cNvSpPr txBox="1"/>
      </xdr:nvSpPr>
      <xdr:spPr>
        <a:xfrm>
          <a:off x="2030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4" name="直線コネクタ 813"/>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5" name="フローチャート: 判断 814"/>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6" name="テキスト ボックス 815"/>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7" name="フローチャート: 判断 816"/>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18" name="テキスト ボックス 817"/>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4" name="楕円 823"/>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5"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6" name="楕円 825"/>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7" name="テキスト ボックス 826"/>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8" name="楕円 827"/>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29" name="テキスト ボックス 828"/>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0" name="楕円 829"/>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1" name="テキスト ボックス 830"/>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2" name="楕円 831"/>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3" name="テキスト ボックス 832"/>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目的別歳出のうち大きな割合をしめるのは、総務費と民生費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総務費は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ＣＡＴＶ施設整備事業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等の影響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しており、民生費は</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障害福祉サービス費（介護給付費等）、プレミアム付商品券事業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の影響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増加となっている。また、教育費は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義務教育学校（小中一貫教育校）創設事業</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や安岐中央公民館建設事業等</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の影響等により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66,085</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千円の増と大幅に高くなっている。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大分県国東市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年度の実質収支は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429,552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千円で、平成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415,927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13,625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、財源不足を補完する取崩しにより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238,626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千円減少し、標準財政規模に対する比率も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ポイント下降した。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なお、実質単年度収支は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マイナス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225,001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大分県国東市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年間においては、いずれの年度でもすべての会計で黒字を計上している。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現在のところ財政運営は健全であると判断できる。今後も財政の健全性を維持するよう努める。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23806026</v>
      </c>
      <c r="BO4" s="462"/>
      <c r="BP4" s="462"/>
      <c r="BQ4" s="462"/>
      <c r="BR4" s="462"/>
      <c r="BS4" s="462"/>
      <c r="BT4" s="462"/>
      <c r="BU4" s="463"/>
      <c r="BV4" s="461">
        <v>22991526</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3.6</v>
      </c>
      <c r="CU4" s="646"/>
      <c r="CV4" s="646"/>
      <c r="CW4" s="646"/>
      <c r="CX4" s="646"/>
      <c r="CY4" s="646"/>
      <c r="CZ4" s="646"/>
      <c r="DA4" s="647"/>
      <c r="DB4" s="645">
        <v>3.5</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23237434</v>
      </c>
      <c r="BO5" s="467"/>
      <c r="BP5" s="467"/>
      <c r="BQ5" s="467"/>
      <c r="BR5" s="467"/>
      <c r="BS5" s="467"/>
      <c r="BT5" s="467"/>
      <c r="BU5" s="468"/>
      <c r="BV5" s="466">
        <v>22372087</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97.6</v>
      </c>
      <c r="CU5" s="437"/>
      <c r="CV5" s="437"/>
      <c r="CW5" s="437"/>
      <c r="CX5" s="437"/>
      <c r="CY5" s="437"/>
      <c r="CZ5" s="437"/>
      <c r="DA5" s="438"/>
      <c r="DB5" s="436">
        <v>96.5</v>
      </c>
      <c r="DC5" s="437"/>
      <c r="DD5" s="437"/>
      <c r="DE5" s="437"/>
      <c r="DF5" s="437"/>
      <c r="DG5" s="437"/>
      <c r="DH5" s="437"/>
      <c r="DI5" s="438"/>
      <c r="DJ5" s="186"/>
      <c r="DK5" s="186"/>
      <c r="DL5" s="186"/>
      <c r="DM5" s="186"/>
      <c r="DN5" s="186"/>
      <c r="DO5" s="186"/>
    </row>
    <row r="6" spans="1:119" ht="18.75" customHeight="1">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568592</v>
      </c>
      <c r="BO6" s="467"/>
      <c r="BP6" s="467"/>
      <c r="BQ6" s="467"/>
      <c r="BR6" s="467"/>
      <c r="BS6" s="467"/>
      <c r="BT6" s="467"/>
      <c r="BU6" s="468"/>
      <c r="BV6" s="466">
        <v>619439</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100.8</v>
      </c>
      <c r="CU6" s="620"/>
      <c r="CV6" s="620"/>
      <c r="CW6" s="620"/>
      <c r="CX6" s="620"/>
      <c r="CY6" s="620"/>
      <c r="CZ6" s="620"/>
      <c r="DA6" s="621"/>
      <c r="DB6" s="619">
        <v>100.6</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102</v>
      </c>
      <c r="AV7" s="524"/>
      <c r="AW7" s="524"/>
      <c r="AX7" s="524"/>
      <c r="AY7" s="446" t="s">
        <v>106</v>
      </c>
      <c r="AZ7" s="447"/>
      <c r="BA7" s="447"/>
      <c r="BB7" s="447"/>
      <c r="BC7" s="447"/>
      <c r="BD7" s="447"/>
      <c r="BE7" s="447"/>
      <c r="BF7" s="447"/>
      <c r="BG7" s="447"/>
      <c r="BH7" s="447"/>
      <c r="BI7" s="447"/>
      <c r="BJ7" s="447"/>
      <c r="BK7" s="447"/>
      <c r="BL7" s="447"/>
      <c r="BM7" s="448"/>
      <c r="BN7" s="466">
        <v>139040</v>
      </c>
      <c r="BO7" s="467"/>
      <c r="BP7" s="467"/>
      <c r="BQ7" s="467"/>
      <c r="BR7" s="467"/>
      <c r="BS7" s="467"/>
      <c r="BT7" s="467"/>
      <c r="BU7" s="468"/>
      <c r="BV7" s="466">
        <v>203512</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11788810</v>
      </c>
      <c r="CU7" s="467"/>
      <c r="CV7" s="467"/>
      <c r="CW7" s="467"/>
      <c r="CX7" s="467"/>
      <c r="CY7" s="467"/>
      <c r="CZ7" s="467"/>
      <c r="DA7" s="468"/>
      <c r="DB7" s="466">
        <v>11922510</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429552</v>
      </c>
      <c r="BO8" s="467"/>
      <c r="BP8" s="467"/>
      <c r="BQ8" s="467"/>
      <c r="BR8" s="467"/>
      <c r="BS8" s="467"/>
      <c r="BT8" s="467"/>
      <c r="BU8" s="468"/>
      <c r="BV8" s="466">
        <v>415927</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0.31</v>
      </c>
      <c r="CU8" s="580"/>
      <c r="CV8" s="580"/>
      <c r="CW8" s="580"/>
      <c r="CX8" s="580"/>
      <c r="CY8" s="580"/>
      <c r="CZ8" s="580"/>
      <c r="DA8" s="581"/>
      <c r="DB8" s="579">
        <v>0.31</v>
      </c>
      <c r="DC8" s="580"/>
      <c r="DD8" s="580"/>
      <c r="DE8" s="580"/>
      <c r="DF8" s="580"/>
      <c r="DG8" s="580"/>
      <c r="DH8" s="580"/>
      <c r="DI8" s="581"/>
      <c r="DJ8" s="186"/>
      <c r="DK8" s="186"/>
      <c r="DL8" s="186"/>
      <c r="DM8" s="186"/>
      <c r="DN8" s="186"/>
      <c r="DO8" s="186"/>
    </row>
    <row r="9" spans="1:119" ht="18.75" customHeight="1" thickBot="1">
      <c r="A9" s="187"/>
      <c r="B9" s="608" t="s">
        <v>112</v>
      </c>
      <c r="C9" s="609"/>
      <c r="D9" s="609"/>
      <c r="E9" s="609"/>
      <c r="F9" s="609"/>
      <c r="G9" s="609"/>
      <c r="H9" s="609"/>
      <c r="I9" s="609"/>
      <c r="J9" s="609"/>
      <c r="K9" s="529"/>
      <c r="L9" s="610" t="s">
        <v>113</v>
      </c>
      <c r="M9" s="611"/>
      <c r="N9" s="611"/>
      <c r="O9" s="611"/>
      <c r="P9" s="611"/>
      <c r="Q9" s="612"/>
      <c r="R9" s="613">
        <v>28647</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102</v>
      </c>
      <c r="AV9" s="524"/>
      <c r="AW9" s="524"/>
      <c r="AX9" s="524"/>
      <c r="AY9" s="446" t="s">
        <v>116</v>
      </c>
      <c r="AZ9" s="447"/>
      <c r="BA9" s="447"/>
      <c r="BB9" s="447"/>
      <c r="BC9" s="447"/>
      <c r="BD9" s="447"/>
      <c r="BE9" s="447"/>
      <c r="BF9" s="447"/>
      <c r="BG9" s="447"/>
      <c r="BH9" s="447"/>
      <c r="BI9" s="447"/>
      <c r="BJ9" s="447"/>
      <c r="BK9" s="447"/>
      <c r="BL9" s="447"/>
      <c r="BM9" s="448"/>
      <c r="BN9" s="466">
        <v>13625</v>
      </c>
      <c r="BO9" s="467"/>
      <c r="BP9" s="467"/>
      <c r="BQ9" s="467"/>
      <c r="BR9" s="467"/>
      <c r="BS9" s="467"/>
      <c r="BT9" s="467"/>
      <c r="BU9" s="468"/>
      <c r="BV9" s="466">
        <v>7676</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16.2</v>
      </c>
      <c r="CU9" s="437"/>
      <c r="CV9" s="437"/>
      <c r="CW9" s="437"/>
      <c r="CX9" s="437"/>
      <c r="CY9" s="437"/>
      <c r="CZ9" s="437"/>
      <c r="DA9" s="438"/>
      <c r="DB9" s="436">
        <v>20</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118</v>
      </c>
      <c r="M10" s="440"/>
      <c r="N10" s="440"/>
      <c r="O10" s="440"/>
      <c r="P10" s="440"/>
      <c r="Q10" s="441"/>
      <c r="R10" s="442">
        <v>32002</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233091</v>
      </c>
      <c r="BO10" s="467"/>
      <c r="BP10" s="467"/>
      <c r="BQ10" s="467"/>
      <c r="BR10" s="467"/>
      <c r="BS10" s="467"/>
      <c r="BT10" s="467"/>
      <c r="BU10" s="468"/>
      <c r="BV10" s="466">
        <v>29566</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677949</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c r="A12" s="187"/>
      <c r="B12" s="582" t="s">
        <v>131</v>
      </c>
      <c r="C12" s="583"/>
      <c r="D12" s="583"/>
      <c r="E12" s="583"/>
      <c r="F12" s="583"/>
      <c r="G12" s="583"/>
      <c r="H12" s="583"/>
      <c r="I12" s="583"/>
      <c r="J12" s="583"/>
      <c r="K12" s="584"/>
      <c r="L12" s="591" t="s">
        <v>132</v>
      </c>
      <c r="M12" s="592"/>
      <c r="N12" s="592"/>
      <c r="O12" s="592"/>
      <c r="P12" s="592"/>
      <c r="Q12" s="593"/>
      <c r="R12" s="594">
        <v>27682</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136</v>
      </c>
      <c r="AV12" s="524"/>
      <c r="AW12" s="524"/>
      <c r="AX12" s="524"/>
      <c r="AY12" s="446" t="s">
        <v>137</v>
      </c>
      <c r="AZ12" s="447"/>
      <c r="BA12" s="447"/>
      <c r="BB12" s="447"/>
      <c r="BC12" s="447"/>
      <c r="BD12" s="447"/>
      <c r="BE12" s="447"/>
      <c r="BF12" s="447"/>
      <c r="BG12" s="447"/>
      <c r="BH12" s="447"/>
      <c r="BI12" s="447"/>
      <c r="BJ12" s="447"/>
      <c r="BK12" s="447"/>
      <c r="BL12" s="447"/>
      <c r="BM12" s="448"/>
      <c r="BN12" s="466">
        <v>471717</v>
      </c>
      <c r="BO12" s="467"/>
      <c r="BP12" s="467"/>
      <c r="BQ12" s="467"/>
      <c r="BR12" s="467"/>
      <c r="BS12" s="467"/>
      <c r="BT12" s="467"/>
      <c r="BU12" s="468"/>
      <c r="BV12" s="466">
        <v>461165</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130</v>
      </c>
      <c r="CU12" s="580"/>
      <c r="CV12" s="580"/>
      <c r="CW12" s="580"/>
      <c r="CX12" s="580"/>
      <c r="CY12" s="580"/>
      <c r="CZ12" s="580"/>
      <c r="DA12" s="581"/>
      <c r="DB12" s="579" t="s">
        <v>139</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140</v>
      </c>
      <c r="N13" s="567"/>
      <c r="O13" s="567"/>
      <c r="P13" s="567"/>
      <c r="Q13" s="568"/>
      <c r="R13" s="569">
        <v>27397</v>
      </c>
      <c r="S13" s="570"/>
      <c r="T13" s="570"/>
      <c r="U13" s="570"/>
      <c r="V13" s="571"/>
      <c r="W13" s="557" t="s">
        <v>141</v>
      </c>
      <c r="X13" s="479"/>
      <c r="Y13" s="479"/>
      <c r="Z13" s="479"/>
      <c r="AA13" s="479"/>
      <c r="AB13" s="480"/>
      <c r="AC13" s="442">
        <v>2342</v>
      </c>
      <c r="AD13" s="443"/>
      <c r="AE13" s="443"/>
      <c r="AF13" s="443"/>
      <c r="AG13" s="444"/>
      <c r="AH13" s="442">
        <v>2698</v>
      </c>
      <c r="AI13" s="443"/>
      <c r="AJ13" s="443"/>
      <c r="AK13" s="443"/>
      <c r="AL13" s="445"/>
      <c r="AM13" s="535" t="s">
        <v>142</v>
      </c>
      <c r="AN13" s="440"/>
      <c r="AO13" s="440"/>
      <c r="AP13" s="440"/>
      <c r="AQ13" s="440"/>
      <c r="AR13" s="440"/>
      <c r="AS13" s="440"/>
      <c r="AT13" s="441"/>
      <c r="AU13" s="523" t="s">
        <v>143</v>
      </c>
      <c r="AV13" s="524"/>
      <c r="AW13" s="524"/>
      <c r="AX13" s="524"/>
      <c r="AY13" s="446" t="s">
        <v>144</v>
      </c>
      <c r="AZ13" s="447"/>
      <c r="BA13" s="447"/>
      <c r="BB13" s="447"/>
      <c r="BC13" s="447"/>
      <c r="BD13" s="447"/>
      <c r="BE13" s="447"/>
      <c r="BF13" s="447"/>
      <c r="BG13" s="447"/>
      <c r="BH13" s="447"/>
      <c r="BI13" s="447"/>
      <c r="BJ13" s="447"/>
      <c r="BK13" s="447"/>
      <c r="BL13" s="447"/>
      <c r="BM13" s="448"/>
      <c r="BN13" s="466">
        <v>-225001</v>
      </c>
      <c r="BO13" s="467"/>
      <c r="BP13" s="467"/>
      <c r="BQ13" s="467"/>
      <c r="BR13" s="467"/>
      <c r="BS13" s="467"/>
      <c r="BT13" s="467"/>
      <c r="BU13" s="468"/>
      <c r="BV13" s="466">
        <v>254026</v>
      </c>
      <c r="BW13" s="467"/>
      <c r="BX13" s="467"/>
      <c r="BY13" s="467"/>
      <c r="BZ13" s="467"/>
      <c r="CA13" s="467"/>
      <c r="CB13" s="467"/>
      <c r="CC13" s="468"/>
      <c r="CD13" s="475" t="s">
        <v>145</v>
      </c>
      <c r="CE13" s="476"/>
      <c r="CF13" s="476"/>
      <c r="CG13" s="476"/>
      <c r="CH13" s="476"/>
      <c r="CI13" s="476"/>
      <c r="CJ13" s="476"/>
      <c r="CK13" s="476"/>
      <c r="CL13" s="476"/>
      <c r="CM13" s="476"/>
      <c r="CN13" s="476"/>
      <c r="CO13" s="476"/>
      <c r="CP13" s="476"/>
      <c r="CQ13" s="476"/>
      <c r="CR13" s="476"/>
      <c r="CS13" s="477"/>
      <c r="CT13" s="436">
        <v>7.4</v>
      </c>
      <c r="CU13" s="437"/>
      <c r="CV13" s="437"/>
      <c r="CW13" s="437"/>
      <c r="CX13" s="437"/>
      <c r="CY13" s="437"/>
      <c r="CZ13" s="437"/>
      <c r="DA13" s="438"/>
      <c r="DB13" s="436">
        <v>8.5</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146</v>
      </c>
      <c r="M14" s="603"/>
      <c r="N14" s="603"/>
      <c r="O14" s="603"/>
      <c r="P14" s="603"/>
      <c r="Q14" s="604"/>
      <c r="R14" s="569">
        <v>28176</v>
      </c>
      <c r="S14" s="570"/>
      <c r="T14" s="570"/>
      <c r="U14" s="570"/>
      <c r="V14" s="571"/>
      <c r="W14" s="572"/>
      <c r="X14" s="482"/>
      <c r="Y14" s="482"/>
      <c r="Z14" s="482"/>
      <c r="AA14" s="482"/>
      <c r="AB14" s="483"/>
      <c r="AC14" s="562">
        <v>17.7</v>
      </c>
      <c r="AD14" s="563"/>
      <c r="AE14" s="563"/>
      <c r="AF14" s="563"/>
      <c r="AG14" s="564"/>
      <c r="AH14" s="562">
        <v>18.600000000000001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147</v>
      </c>
      <c r="CE14" s="473"/>
      <c r="CF14" s="473"/>
      <c r="CG14" s="473"/>
      <c r="CH14" s="473"/>
      <c r="CI14" s="473"/>
      <c r="CJ14" s="473"/>
      <c r="CK14" s="473"/>
      <c r="CL14" s="473"/>
      <c r="CM14" s="473"/>
      <c r="CN14" s="473"/>
      <c r="CO14" s="473"/>
      <c r="CP14" s="473"/>
      <c r="CQ14" s="473"/>
      <c r="CR14" s="473"/>
      <c r="CS14" s="474"/>
      <c r="CT14" s="573" t="s">
        <v>129</v>
      </c>
      <c r="CU14" s="574"/>
      <c r="CV14" s="574"/>
      <c r="CW14" s="574"/>
      <c r="CX14" s="574"/>
      <c r="CY14" s="574"/>
      <c r="CZ14" s="574"/>
      <c r="DA14" s="575"/>
      <c r="DB14" s="573" t="s">
        <v>129</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140</v>
      </c>
      <c r="N15" s="567"/>
      <c r="O15" s="567"/>
      <c r="P15" s="567"/>
      <c r="Q15" s="568"/>
      <c r="R15" s="569">
        <v>27932</v>
      </c>
      <c r="S15" s="570"/>
      <c r="T15" s="570"/>
      <c r="U15" s="570"/>
      <c r="V15" s="571"/>
      <c r="W15" s="557" t="s">
        <v>148</v>
      </c>
      <c r="X15" s="479"/>
      <c r="Y15" s="479"/>
      <c r="Z15" s="479"/>
      <c r="AA15" s="479"/>
      <c r="AB15" s="480"/>
      <c r="AC15" s="442">
        <v>3792</v>
      </c>
      <c r="AD15" s="443"/>
      <c r="AE15" s="443"/>
      <c r="AF15" s="443"/>
      <c r="AG15" s="444"/>
      <c r="AH15" s="442">
        <v>4530</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3206645</v>
      </c>
      <c r="BO15" s="462"/>
      <c r="BP15" s="462"/>
      <c r="BQ15" s="462"/>
      <c r="BR15" s="462"/>
      <c r="BS15" s="462"/>
      <c r="BT15" s="462"/>
      <c r="BU15" s="463"/>
      <c r="BV15" s="461">
        <v>3128063</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28.7</v>
      </c>
      <c r="AD16" s="563"/>
      <c r="AE16" s="563"/>
      <c r="AF16" s="563"/>
      <c r="AG16" s="564"/>
      <c r="AH16" s="562">
        <v>31.2</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10329540</v>
      </c>
      <c r="BO16" s="467"/>
      <c r="BP16" s="467"/>
      <c r="BQ16" s="467"/>
      <c r="BR16" s="467"/>
      <c r="BS16" s="467"/>
      <c r="BT16" s="467"/>
      <c r="BU16" s="468"/>
      <c r="BV16" s="466">
        <v>10182118</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7094</v>
      </c>
      <c r="AD17" s="443"/>
      <c r="AE17" s="443"/>
      <c r="AF17" s="443"/>
      <c r="AG17" s="444"/>
      <c r="AH17" s="442">
        <v>7293</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4034535</v>
      </c>
      <c r="BO17" s="467"/>
      <c r="BP17" s="467"/>
      <c r="BQ17" s="467"/>
      <c r="BR17" s="467"/>
      <c r="BS17" s="467"/>
      <c r="BT17" s="467"/>
      <c r="BU17" s="468"/>
      <c r="BV17" s="466">
        <v>3928291</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158</v>
      </c>
      <c r="C18" s="529"/>
      <c r="D18" s="529"/>
      <c r="E18" s="530"/>
      <c r="F18" s="530"/>
      <c r="G18" s="530"/>
      <c r="H18" s="530"/>
      <c r="I18" s="530"/>
      <c r="J18" s="530"/>
      <c r="K18" s="530"/>
      <c r="L18" s="531">
        <v>318.10000000000002</v>
      </c>
      <c r="M18" s="531"/>
      <c r="N18" s="531"/>
      <c r="O18" s="531"/>
      <c r="P18" s="531"/>
      <c r="Q18" s="531"/>
      <c r="R18" s="532"/>
      <c r="S18" s="532"/>
      <c r="T18" s="532"/>
      <c r="U18" s="532"/>
      <c r="V18" s="533"/>
      <c r="W18" s="547"/>
      <c r="X18" s="548"/>
      <c r="Y18" s="548"/>
      <c r="Z18" s="548"/>
      <c r="AA18" s="548"/>
      <c r="AB18" s="558"/>
      <c r="AC18" s="430">
        <v>53.6</v>
      </c>
      <c r="AD18" s="431"/>
      <c r="AE18" s="431"/>
      <c r="AF18" s="431"/>
      <c r="AG18" s="534"/>
      <c r="AH18" s="430">
        <v>50.2</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11514841</v>
      </c>
      <c r="BO18" s="467"/>
      <c r="BP18" s="467"/>
      <c r="BQ18" s="467"/>
      <c r="BR18" s="467"/>
      <c r="BS18" s="467"/>
      <c r="BT18" s="467"/>
      <c r="BU18" s="468"/>
      <c r="BV18" s="466">
        <v>11614586</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160</v>
      </c>
      <c r="C19" s="529"/>
      <c r="D19" s="529"/>
      <c r="E19" s="530"/>
      <c r="F19" s="530"/>
      <c r="G19" s="530"/>
      <c r="H19" s="530"/>
      <c r="I19" s="530"/>
      <c r="J19" s="530"/>
      <c r="K19" s="530"/>
      <c r="L19" s="536">
        <v>90</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14005642</v>
      </c>
      <c r="BO19" s="467"/>
      <c r="BP19" s="467"/>
      <c r="BQ19" s="467"/>
      <c r="BR19" s="467"/>
      <c r="BS19" s="467"/>
      <c r="BT19" s="467"/>
      <c r="BU19" s="468"/>
      <c r="BV19" s="466">
        <v>15118881</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162</v>
      </c>
      <c r="C20" s="529"/>
      <c r="D20" s="529"/>
      <c r="E20" s="530"/>
      <c r="F20" s="530"/>
      <c r="G20" s="530"/>
      <c r="H20" s="530"/>
      <c r="I20" s="530"/>
      <c r="J20" s="530"/>
      <c r="K20" s="530"/>
      <c r="L20" s="536">
        <v>12112</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20193801</v>
      </c>
      <c r="BO23" s="467"/>
      <c r="BP23" s="467"/>
      <c r="BQ23" s="467"/>
      <c r="BR23" s="467"/>
      <c r="BS23" s="467"/>
      <c r="BT23" s="467"/>
      <c r="BU23" s="468"/>
      <c r="BV23" s="466">
        <v>19213832</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171</v>
      </c>
      <c r="F24" s="440"/>
      <c r="G24" s="440"/>
      <c r="H24" s="440"/>
      <c r="I24" s="440"/>
      <c r="J24" s="440"/>
      <c r="K24" s="441"/>
      <c r="L24" s="442">
        <v>1</v>
      </c>
      <c r="M24" s="443"/>
      <c r="N24" s="443"/>
      <c r="O24" s="443"/>
      <c r="P24" s="444"/>
      <c r="Q24" s="442">
        <v>6919</v>
      </c>
      <c r="R24" s="443"/>
      <c r="S24" s="443"/>
      <c r="T24" s="443"/>
      <c r="U24" s="443"/>
      <c r="V24" s="444"/>
      <c r="W24" s="508"/>
      <c r="X24" s="499"/>
      <c r="Y24" s="500"/>
      <c r="Z24" s="439" t="s">
        <v>172</v>
      </c>
      <c r="AA24" s="440"/>
      <c r="AB24" s="440"/>
      <c r="AC24" s="440"/>
      <c r="AD24" s="440"/>
      <c r="AE24" s="440"/>
      <c r="AF24" s="440"/>
      <c r="AG24" s="441"/>
      <c r="AH24" s="442">
        <v>407</v>
      </c>
      <c r="AI24" s="443"/>
      <c r="AJ24" s="443"/>
      <c r="AK24" s="443"/>
      <c r="AL24" s="444"/>
      <c r="AM24" s="442">
        <v>1284492</v>
      </c>
      <c r="AN24" s="443"/>
      <c r="AO24" s="443"/>
      <c r="AP24" s="443"/>
      <c r="AQ24" s="443"/>
      <c r="AR24" s="444"/>
      <c r="AS24" s="442">
        <v>3156</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15563680</v>
      </c>
      <c r="BO24" s="467"/>
      <c r="BP24" s="467"/>
      <c r="BQ24" s="467"/>
      <c r="BR24" s="467"/>
      <c r="BS24" s="467"/>
      <c r="BT24" s="467"/>
      <c r="BU24" s="468"/>
      <c r="BV24" s="466">
        <v>14908747</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174</v>
      </c>
      <c r="F25" s="440"/>
      <c r="G25" s="440"/>
      <c r="H25" s="440"/>
      <c r="I25" s="440"/>
      <c r="J25" s="440"/>
      <c r="K25" s="441"/>
      <c r="L25" s="442">
        <v>1</v>
      </c>
      <c r="M25" s="443"/>
      <c r="N25" s="443"/>
      <c r="O25" s="443"/>
      <c r="P25" s="444"/>
      <c r="Q25" s="442">
        <v>6110</v>
      </c>
      <c r="R25" s="443"/>
      <c r="S25" s="443"/>
      <c r="T25" s="443"/>
      <c r="U25" s="443"/>
      <c r="V25" s="444"/>
      <c r="W25" s="508"/>
      <c r="X25" s="499"/>
      <c r="Y25" s="500"/>
      <c r="Z25" s="439" t="s">
        <v>175</v>
      </c>
      <c r="AA25" s="440"/>
      <c r="AB25" s="440"/>
      <c r="AC25" s="440"/>
      <c r="AD25" s="440"/>
      <c r="AE25" s="440"/>
      <c r="AF25" s="440"/>
      <c r="AG25" s="441"/>
      <c r="AH25" s="442">
        <v>89</v>
      </c>
      <c r="AI25" s="443"/>
      <c r="AJ25" s="443"/>
      <c r="AK25" s="443"/>
      <c r="AL25" s="444"/>
      <c r="AM25" s="442">
        <v>247420</v>
      </c>
      <c r="AN25" s="443"/>
      <c r="AO25" s="443"/>
      <c r="AP25" s="443"/>
      <c r="AQ25" s="443"/>
      <c r="AR25" s="444"/>
      <c r="AS25" s="442">
        <v>2780</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120</v>
      </c>
      <c r="BO25" s="462"/>
      <c r="BP25" s="462"/>
      <c r="BQ25" s="462"/>
      <c r="BR25" s="462"/>
      <c r="BS25" s="462"/>
      <c r="BT25" s="462"/>
      <c r="BU25" s="463"/>
      <c r="BV25" s="461">
        <v>49</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177</v>
      </c>
      <c r="F26" s="440"/>
      <c r="G26" s="440"/>
      <c r="H26" s="440"/>
      <c r="I26" s="440"/>
      <c r="J26" s="440"/>
      <c r="K26" s="441"/>
      <c r="L26" s="442">
        <v>1</v>
      </c>
      <c r="M26" s="443"/>
      <c r="N26" s="443"/>
      <c r="O26" s="443"/>
      <c r="P26" s="444"/>
      <c r="Q26" s="442">
        <v>5348</v>
      </c>
      <c r="R26" s="443"/>
      <c r="S26" s="443"/>
      <c r="T26" s="443"/>
      <c r="U26" s="443"/>
      <c r="V26" s="444"/>
      <c r="W26" s="508"/>
      <c r="X26" s="499"/>
      <c r="Y26" s="500"/>
      <c r="Z26" s="439" t="s">
        <v>178</v>
      </c>
      <c r="AA26" s="521"/>
      <c r="AB26" s="521"/>
      <c r="AC26" s="521"/>
      <c r="AD26" s="521"/>
      <c r="AE26" s="521"/>
      <c r="AF26" s="521"/>
      <c r="AG26" s="522"/>
      <c r="AH26" s="442">
        <v>7</v>
      </c>
      <c r="AI26" s="443"/>
      <c r="AJ26" s="443"/>
      <c r="AK26" s="443"/>
      <c r="AL26" s="444"/>
      <c r="AM26" s="442">
        <v>22722</v>
      </c>
      <c r="AN26" s="443"/>
      <c r="AO26" s="443"/>
      <c r="AP26" s="443"/>
      <c r="AQ26" s="443"/>
      <c r="AR26" s="444"/>
      <c r="AS26" s="442">
        <v>3246</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180</v>
      </c>
      <c r="BO26" s="467"/>
      <c r="BP26" s="467"/>
      <c r="BQ26" s="467"/>
      <c r="BR26" s="467"/>
      <c r="BS26" s="467"/>
      <c r="BT26" s="467"/>
      <c r="BU26" s="468"/>
      <c r="BV26" s="466" t="s">
        <v>180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181</v>
      </c>
      <c r="F27" s="440"/>
      <c r="G27" s="440"/>
      <c r="H27" s="440"/>
      <c r="I27" s="440"/>
      <c r="J27" s="440"/>
      <c r="K27" s="441"/>
      <c r="L27" s="442">
        <v>1</v>
      </c>
      <c r="M27" s="443"/>
      <c r="N27" s="443"/>
      <c r="O27" s="443"/>
      <c r="P27" s="444"/>
      <c r="Q27" s="442">
        <v>3900</v>
      </c>
      <c r="R27" s="443"/>
      <c r="S27" s="443"/>
      <c r="T27" s="443"/>
      <c r="U27" s="443"/>
      <c r="V27" s="444"/>
      <c r="W27" s="508"/>
      <c r="X27" s="499"/>
      <c r="Y27" s="500"/>
      <c r="Z27" s="439" t="s">
        <v>182</v>
      </c>
      <c r="AA27" s="440"/>
      <c r="AB27" s="440"/>
      <c r="AC27" s="440"/>
      <c r="AD27" s="440"/>
      <c r="AE27" s="440"/>
      <c r="AF27" s="440"/>
      <c r="AG27" s="441"/>
      <c r="AH27" s="442">
        <v>9</v>
      </c>
      <c r="AI27" s="443"/>
      <c r="AJ27" s="443"/>
      <c r="AK27" s="443"/>
      <c r="AL27" s="444"/>
      <c r="AM27" s="442">
        <v>28004</v>
      </c>
      <c r="AN27" s="443"/>
      <c r="AO27" s="443"/>
      <c r="AP27" s="443"/>
      <c r="AQ27" s="443"/>
      <c r="AR27" s="444"/>
      <c r="AS27" s="442">
        <v>3112</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t="s">
        <v>180</v>
      </c>
      <c r="BO27" s="470"/>
      <c r="BP27" s="470"/>
      <c r="BQ27" s="470"/>
      <c r="BR27" s="470"/>
      <c r="BS27" s="470"/>
      <c r="BT27" s="470"/>
      <c r="BU27" s="471"/>
      <c r="BV27" s="469" t="s">
        <v>180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184</v>
      </c>
      <c r="F28" s="440"/>
      <c r="G28" s="440"/>
      <c r="H28" s="440"/>
      <c r="I28" s="440"/>
      <c r="J28" s="440"/>
      <c r="K28" s="441"/>
      <c r="L28" s="442">
        <v>1</v>
      </c>
      <c r="M28" s="443"/>
      <c r="N28" s="443"/>
      <c r="O28" s="443"/>
      <c r="P28" s="444"/>
      <c r="Q28" s="442">
        <v>3400</v>
      </c>
      <c r="R28" s="443"/>
      <c r="S28" s="443"/>
      <c r="T28" s="443"/>
      <c r="U28" s="443"/>
      <c r="V28" s="444"/>
      <c r="W28" s="508"/>
      <c r="X28" s="499"/>
      <c r="Y28" s="500"/>
      <c r="Z28" s="439" t="s">
        <v>185</v>
      </c>
      <c r="AA28" s="440"/>
      <c r="AB28" s="440"/>
      <c r="AC28" s="440"/>
      <c r="AD28" s="440"/>
      <c r="AE28" s="440"/>
      <c r="AF28" s="440"/>
      <c r="AG28" s="441"/>
      <c r="AH28" s="442" t="s">
        <v>180</v>
      </c>
      <c r="AI28" s="443"/>
      <c r="AJ28" s="443"/>
      <c r="AK28" s="443"/>
      <c r="AL28" s="444"/>
      <c r="AM28" s="442" t="s">
        <v>180</v>
      </c>
      <c r="AN28" s="443"/>
      <c r="AO28" s="443"/>
      <c r="AP28" s="443"/>
      <c r="AQ28" s="443"/>
      <c r="AR28" s="444"/>
      <c r="AS28" s="442" t="s">
        <v>180</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3524645</v>
      </c>
      <c r="BO28" s="462"/>
      <c r="BP28" s="462"/>
      <c r="BQ28" s="462"/>
      <c r="BR28" s="462"/>
      <c r="BS28" s="462"/>
      <c r="BT28" s="462"/>
      <c r="BU28" s="463"/>
      <c r="BV28" s="461">
        <v>3763271</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187</v>
      </c>
      <c r="F29" s="440"/>
      <c r="G29" s="440"/>
      <c r="H29" s="440"/>
      <c r="I29" s="440"/>
      <c r="J29" s="440"/>
      <c r="K29" s="441"/>
      <c r="L29" s="442">
        <v>16</v>
      </c>
      <c r="M29" s="443"/>
      <c r="N29" s="443"/>
      <c r="O29" s="443"/>
      <c r="P29" s="444"/>
      <c r="Q29" s="442">
        <v>3200</v>
      </c>
      <c r="R29" s="443"/>
      <c r="S29" s="443"/>
      <c r="T29" s="443"/>
      <c r="U29" s="443"/>
      <c r="V29" s="444"/>
      <c r="W29" s="509"/>
      <c r="X29" s="510"/>
      <c r="Y29" s="511"/>
      <c r="Z29" s="439" t="s">
        <v>188</v>
      </c>
      <c r="AA29" s="440"/>
      <c r="AB29" s="440"/>
      <c r="AC29" s="440"/>
      <c r="AD29" s="440"/>
      <c r="AE29" s="440"/>
      <c r="AF29" s="440"/>
      <c r="AG29" s="441"/>
      <c r="AH29" s="442">
        <v>416</v>
      </c>
      <c r="AI29" s="443"/>
      <c r="AJ29" s="443"/>
      <c r="AK29" s="443"/>
      <c r="AL29" s="444"/>
      <c r="AM29" s="442">
        <v>1312496</v>
      </c>
      <c r="AN29" s="443"/>
      <c r="AO29" s="443"/>
      <c r="AP29" s="443"/>
      <c r="AQ29" s="443"/>
      <c r="AR29" s="444"/>
      <c r="AS29" s="442">
        <v>3155</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2321612</v>
      </c>
      <c r="BO29" s="467"/>
      <c r="BP29" s="467"/>
      <c r="BQ29" s="467"/>
      <c r="BR29" s="467"/>
      <c r="BS29" s="467"/>
      <c r="BT29" s="467"/>
      <c r="BU29" s="468"/>
      <c r="BV29" s="466">
        <v>2299757</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100.7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8960698</v>
      </c>
      <c r="BO30" s="470"/>
      <c r="BP30" s="470"/>
      <c r="BQ30" s="470"/>
      <c r="BR30" s="470"/>
      <c r="BS30" s="470"/>
      <c r="BT30" s="470"/>
      <c r="BU30" s="471"/>
      <c r="BV30" s="469">
        <v>8251515</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197</v>
      </c>
      <c r="V33" s="429"/>
      <c r="W33" s="428" t="s">
        <v>198</v>
      </c>
      <c r="X33" s="428"/>
      <c r="Y33" s="428"/>
      <c r="Z33" s="428"/>
      <c r="AA33" s="428"/>
      <c r="AB33" s="428"/>
      <c r="AC33" s="428"/>
      <c r="AD33" s="428"/>
      <c r="AE33" s="428"/>
      <c r="AF33" s="428"/>
      <c r="AG33" s="428"/>
      <c r="AH33" s="428"/>
      <c r="AI33" s="428"/>
      <c r="AJ33" s="428"/>
      <c r="AK33" s="428"/>
      <c r="AL33" s="216"/>
      <c r="AM33" s="429" t="s">
        <v>197</v>
      </c>
      <c r="AN33" s="429"/>
      <c r="AO33" s="428" t="s">
        <v>199</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197</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IF('各会計、関係団体の財政状況及び健全化判断比率'!B31="","",'各会計、関係団体の財政状況及び健全化判断比率'!B31)</f>
        <v>水道事業特別会計</v>
      </c>
      <c r="AP34" s="424"/>
      <c r="AQ34" s="424"/>
      <c r="AR34" s="424"/>
      <c r="AS34" s="424"/>
      <c r="AT34" s="424"/>
      <c r="AU34" s="424"/>
      <c r="AV34" s="424"/>
      <c r="AW34" s="424"/>
      <c r="AX34" s="424"/>
      <c r="AY34" s="424"/>
      <c r="AZ34" s="424"/>
      <c r="BA34" s="424"/>
      <c r="BB34" s="424"/>
      <c r="BC34" s="424"/>
      <c r="BD34" s="214"/>
      <c r="BE34" s="425">
        <f>IF(BG34="","",MAX(C34:D43,U34:V43,AM34:AN43)+1)</f>
        <v>10</v>
      </c>
      <c r="BF34" s="425"/>
      <c r="BG34" s="424" t="str">
        <f>IF('各会計、関係団体の財政状況及び健全化判断比率'!B34="","",'各会計、関係団体の財政状況及び健全化判断比率'!B34)</f>
        <v>公共下水道事業特別会計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14</v>
      </c>
      <c r="BX34" s="425"/>
      <c r="BY34" s="424" t="str">
        <f>IF('各会計、関係団体の財政状況及び健全化判断比率'!B68="","",'各会計、関係団体の財政状況及び健全化判断比率'!B68)</f>
        <v>大分県退職手当組合</v>
      </c>
      <c r="BZ34" s="424"/>
      <c r="CA34" s="424"/>
      <c r="CB34" s="424"/>
      <c r="CC34" s="424"/>
      <c r="CD34" s="424"/>
      <c r="CE34" s="424"/>
      <c r="CF34" s="424"/>
      <c r="CG34" s="424"/>
      <c r="CH34" s="424"/>
      <c r="CI34" s="424"/>
      <c r="CJ34" s="424"/>
      <c r="CK34" s="424"/>
      <c r="CL34" s="424"/>
      <c r="CM34" s="424"/>
      <c r="CN34" s="214"/>
      <c r="CO34" s="425">
        <f>IF(CQ34="","",MAX(C34:D43,U34:V43,AM34:AN43,BE34:BF43,BW34:BX43)+1)</f>
        <v>21</v>
      </c>
      <c r="CP34" s="425"/>
      <c r="CQ34" s="424" t="str">
        <f>IF('各会計、関係団体の財政状況及び健全化判断比率'!BS7="","",'各会計、関係団体の財政状況及び健全化判断比率'!BS7)</f>
        <v>国東市農業公社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f>IF(E35="","",C34+1)</f>
        <v>2</v>
      </c>
      <c r="D35" s="425"/>
      <c r="E35" s="424" t="str">
        <f>IF('各会計、関係団体の財政状況及び健全化判断比率'!B8="","",'各会計、関係団体の財政状況及び健全化判断比率'!B8)</f>
        <v>住宅新築資金等貸付事業特別会計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f t="shared" ref="AM35:AM43" si="0">IF(AO35="","",AM34+1)</f>
        <v>8</v>
      </c>
      <c r="AN35" s="425"/>
      <c r="AO35" s="424" t="str">
        <f>IF('各会計、関係団体の財政状況及び健全化判断比率'!B32="","",'各会計、関係団体の財政状況及び健全化判断比率'!B32)</f>
        <v>工業用水道事業特別会計</v>
      </c>
      <c r="AP35" s="424"/>
      <c r="AQ35" s="424"/>
      <c r="AR35" s="424"/>
      <c r="AS35" s="424"/>
      <c r="AT35" s="424"/>
      <c r="AU35" s="424"/>
      <c r="AV35" s="424"/>
      <c r="AW35" s="424"/>
      <c r="AX35" s="424"/>
      <c r="AY35" s="424"/>
      <c r="AZ35" s="424"/>
      <c r="BA35" s="424"/>
      <c r="BB35" s="424"/>
      <c r="BC35" s="424"/>
      <c r="BD35" s="214"/>
      <c r="BE35" s="425">
        <f t="shared" ref="BE35:BE43" si="1">IF(BG35="","",BE34+1)</f>
        <v>11</v>
      </c>
      <c r="BF35" s="425"/>
      <c r="BG35" s="424" t="str">
        <f>IF('各会計、関係団体の財政状況及び健全化判断比率'!B35="","",'各会計、関係団体の財政状況及び健全化判断比率'!B35)</f>
        <v>特定環境保全公共下水道事業特別会計</v>
      </c>
      <c r="BH35" s="424"/>
      <c r="BI35" s="424"/>
      <c r="BJ35" s="424"/>
      <c r="BK35" s="424"/>
      <c r="BL35" s="424"/>
      <c r="BM35" s="424"/>
      <c r="BN35" s="424"/>
      <c r="BO35" s="424"/>
      <c r="BP35" s="424"/>
      <c r="BQ35" s="424"/>
      <c r="BR35" s="424"/>
      <c r="BS35" s="424"/>
      <c r="BT35" s="424"/>
      <c r="BU35" s="424"/>
      <c r="BV35" s="214"/>
      <c r="BW35" s="425">
        <f t="shared" ref="BW35:BW43" si="2">IF(BY35="","",BW34+1)</f>
        <v>15</v>
      </c>
      <c r="BX35" s="425"/>
      <c r="BY35" s="424" t="str">
        <f>IF('各会計、関係団体の財政状況及び健全化判断比率'!B69="","",'各会計、関係団体の財政状況及び健全化判断比率'!B69)</f>
        <v>大分県消防補償等組合</v>
      </c>
      <c r="BZ35" s="424"/>
      <c r="CA35" s="424"/>
      <c r="CB35" s="424"/>
      <c r="CC35" s="424"/>
      <c r="CD35" s="424"/>
      <c r="CE35" s="424"/>
      <c r="CF35" s="424"/>
      <c r="CG35" s="424"/>
      <c r="CH35" s="424"/>
      <c r="CI35" s="424"/>
      <c r="CJ35" s="424"/>
      <c r="CK35" s="424"/>
      <c r="CL35" s="424"/>
      <c r="CM35" s="424"/>
      <c r="CN35" s="214"/>
      <c r="CO35" s="425">
        <f t="shared" ref="CO35:CO43" si="3">IF(CQ35="","",CO34+1)</f>
        <v>22</v>
      </c>
      <c r="CP35" s="425"/>
      <c r="CQ35" s="424" t="str">
        <f>IF('各会計、関係団体の財政状況及び健全化判断比率'!BS8="","",'各会計、関係団体の財政状況及び健全化判断比率'!BS8)</f>
        <v>くにみ農産加工（有）</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f>IF(E36="","",C35+1)</f>
        <v>3</v>
      </c>
      <c r="D36" s="425"/>
      <c r="E36" s="424" t="str">
        <f>IF('各会計、関係団体の財政状況及び健全化判断比率'!B9="","",'各会計、関係団体の財政状況及び健全化判断比率'!B9)</f>
        <v>国東市立国東自動車学校特別会計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後期高齢者医療事業特別会計</v>
      </c>
      <c r="X36" s="424"/>
      <c r="Y36" s="424"/>
      <c r="Z36" s="424"/>
      <c r="AA36" s="424"/>
      <c r="AB36" s="424"/>
      <c r="AC36" s="424"/>
      <c r="AD36" s="424"/>
      <c r="AE36" s="424"/>
      <c r="AF36" s="424"/>
      <c r="AG36" s="424"/>
      <c r="AH36" s="424"/>
      <c r="AI36" s="424"/>
      <c r="AJ36" s="424"/>
      <c r="AK36" s="424"/>
      <c r="AL36" s="214"/>
      <c r="AM36" s="425">
        <f t="shared" si="0"/>
        <v>9</v>
      </c>
      <c r="AN36" s="425"/>
      <c r="AO36" s="424" t="str">
        <f>IF('各会計、関係団体の財政状況及び健全化判断比率'!B33="","",'各会計、関係団体の財政状況及び健全化判断比率'!B33)</f>
        <v>市民病院事業特別会計</v>
      </c>
      <c r="AP36" s="424"/>
      <c r="AQ36" s="424"/>
      <c r="AR36" s="424"/>
      <c r="AS36" s="424"/>
      <c r="AT36" s="424"/>
      <c r="AU36" s="424"/>
      <c r="AV36" s="424"/>
      <c r="AW36" s="424"/>
      <c r="AX36" s="424"/>
      <c r="AY36" s="424"/>
      <c r="AZ36" s="424"/>
      <c r="BA36" s="424"/>
      <c r="BB36" s="424"/>
      <c r="BC36" s="424"/>
      <c r="BD36" s="214"/>
      <c r="BE36" s="425">
        <f t="shared" si="1"/>
        <v>12</v>
      </c>
      <c r="BF36" s="425"/>
      <c r="BG36" s="424" t="str">
        <f>IF('各会計、関係団体の財政状況及び健全化判断比率'!B36="","",'各会計、関係団体の財政状況及び健全化判断比率'!B36)</f>
        <v>農業集落排水事業特別会計</v>
      </c>
      <c r="BH36" s="424"/>
      <c r="BI36" s="424"/>
      <c r="BJ36" s="424"/>
      <c r="BK36" s="424"/>
      <c r="BL36" s="424"/>
      <c r="BM36" s="424"/>
      <c r="BN36" s="424"/>
      <c r="BO36" s="424"/>
      <c r="BP36" s="424"/>
      <c r="BQ36" s="424"/>
      <c r="BR36" s="424"/>
      <c r="BS36" s="424"/>
      <c r="BT36" s="424"/>
      <c r="BU36" s="424"/>
      <c r="BV36" s="214"/>
      <c r="BW36" s="425">
        <f t="shared" si="2"/>
        <v>16</v>
      </c>
      <c r="BX36" s="425"/>
      <c r="BY36" s="424" t="str">
        <f>IF('各会計、関係団体の財政状況及び健全化判断比率'!B70="","",'各会計、関係団体の財政状況及び健全化判断比率'!B70)</f>
        <v>大分県交通災害共済組合（交通災害共済事業会計）</v>
      </c>
      <c r="BZ36" s="424"/>
      <c r="CA36" s="424"/>
      <c r="CB36" s="424"/>
      <c r="CC36" s="424"/>
      <c r="CD36" s="424"/>
      <c r="CE36" s="424"/>
      <c r="CF36" s="424"/>
      <c r="CG36" s="424"/>
      <c r="CH36" s="424"/>
      <c r="CI36" s="424"/>
      <c r="CJ36" s="424"/>
      <c r="CK36" s="424"/>
      <c r="CL36" s="424"/>
      <c r="CM36" s="424"/>
      <c r="CN36" s="214"/>
      <c r="CO36" s="425">
        <f t="shared" si="3"/>
        <v>23</v>
      </c>
      <c r="CP36" s="425"/>
      <c r="CQ36" s="424" t="str">
        <f>IF('各会計、関係団体の財政状況及び健全化判断比率'!BS9="","",'各会計、関係団体の財政状況及び健全化判断比率'!BS9)</f>
        <v>国東市土地開発公社</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f t="shared" si="1"/>
        <v>13</v>
      </c>
      <c r="BF37" s="425"/>
      <c r="BG37" s="424" t="str">
        <f>IF('各会計、関係団体の財政状況及び健全化判断比率'!B37="","",'各会計、関係団体の財政状況及び健全化判断比率'!B37)</f>
        <v>浄化槽設置事業特別会計</v>
      </c>
      <c r="BH37" s="424"/>
      <c r="BI37" s="424"/>
      <c r="BJ37" s="424"/>
      <c r="BK37" s="424"/>
      <c r="BL37" s="424"/>
      <c r="BM37" s="424"/>
      <c r="BN37" s="424"/>
      <c r="BO37" s="424"/>
      <c r="BP37" s="424"/>
      <c r="BQ37" s="424"/>
      <c r="BR37" s="424"/>
      <c r="BS37" s="424"/>
      <c r="BT37" s="424"/>
      <c r="BU37" s="424"/>
      <c r="BV37" s="214"/>
      <c r="BW37" s="425">
        <f t="shared" si="2"/>
        <v>17</v>
      </c>
      <c r="BX37" s="425"/>
      <c r="BY37" s="424" t="str">
        <f>IF('各会計、関係団体の財政状況及び健全化判断比率'!B71="","",'各会計、関係団体の財政状況及び健全化判断比率'!B71)</f>
        <v>大分県市町村会館管理組合</v>
      </c>
      <c r="BZ37" s="424"/>
      <c r="CA37" s="424"/>
      <c r="CB37" s="424"/>
      <c r="CC37" s="424"/>
      <c r="CD37" s="424"/>
      <c r="CE37" s="424"/>
      <c r="CF37" s="424"/>
      <c r="CG37" s="424"/>
      <c r="CH37" s="424"/>
      <c r="CI37" s="424"/>
      <c r="CJ37" s="424"/>
      <c r="CK37" s="424"/>
      <c r="CL37" s="424"/>
      <c r="CM37" s="424"/>
      <c r="CN37" s="214"/>
      <c r="CO37" s="425">
        <f t="shared" si="3"/>
        <v>24</v>
      </c>
      <c r="CP37" s="425"/>
      <c r="CQ37" s="424" t="str">
        <f>IF('各会計、関係団体の財政状況及び健全化判断比率'!BS10="","",'各会計、関係団体の財政状況及び健全化判断比率'!BS10)</f>
        <v>いこいの村国東</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18</v>
      </c>
      <c r="BX38" s="425"/>
      <c r="BY38" s="424" t="str">
        <f>IF('各会計、関係団体の財政状況及び健全化判断比率'!B72="","",'各会計、関係団体の財政状況及び健全化判断比率'!B72)</f>
        <v>大分県後期高齢者医療広域連合（普通会計）</v>
      </c>
      <c r="BZ38" s="424"/>
      <c r="CA38" s="424"/>
      <c r="CB38" s="424"/>
      <c r="CC38" s="424"/>
      <c r="CD38" s="424"/>
      <c r="CE38" s="424"/>
      <c r="CF38" s="424"/>
      <c r="CG38" s="424"/>
      <c r="CH38" s="424"/>
      <c r="CI38" s="424"/>
      <c r="CJ38" s="424"/>
      <c r="CK38" s="424"/>
      <c r="CL38" s="424"/>
      <c r="CM38" s="424"/>
      <c r="CN38" s="214"/>
      <c r="CO38" s="425">
        <f t="shared" si="3"/>
        <v>25</v>
      </c>
      <c r="CP38" s="425"/>
      <c r="CQ38" s="424" t="str">
        <f>IF('各会計、関係団体の財政状況及び健全化判断比率'!BS11="","",'各会計、関係団体の財政状況及び健全化判断比率'!BS11)</f>
        <v>未来企業カレッジ</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19</v>
      </c>
      <c r="BX39" s="425"/>
      <c r="BY39" s="424" t="str">
        <f>IF('各会計、関係団体の財政状況及び健全化判断比率'!B73="","",'各会計、関係団体の財政状況及び健全化判断比率'!B73)</f>
        <v>大分県後期高齢者医療広域連合（後期高齢者医療事業会計）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20</v>
      </c>
      <c r="BX40" s="425"/>
      <c r="BY40" s="424" t="str">
        <f>IF('各会計、関係団体の財政状況及び健全化判断比率'!B74="","",'各会計、関係団体の財政状況及び健全化判断比率'!B74)</f>
        <v>宇佐・高田・国東広域事務組合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QuRxOJQD5Qimfaih7uqgkuPn76vlGSrknycdMXiAh2GsCJQo86cb8QkNVLa/bWpgyGHaou0XaVlzIDNj+WnWIw==" saltValue="0Fz6Ar9hnzbkY8Yl1yD32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585</v>
      </c>
      <c r="G33" s="29" t="s">
        <v>586</v>
      </c>
      <c r="H33" s="29" t="s">
        <v>587</v>
      </c>
      <c r="I33" s="29" t="s">
        <v>588</v>
      </c>
      <c r="J33" s="30" t="s">
        <v>589</v>
      </c>
      <c r="K33" s="22"/>
      <c r="L33" s="22"/>
      <c r="M33" s="22"/>
      <c r="N33" s="22"/>
      <c r="O33" s="22"/>
      <c r="P33" s="22"/>
    </row>
    <row r="34" spans="1:16" ht="39" customHeight="1">
      <c r="A34" s="22"/>
      <c r="B34" s="31"/>
      <c r="C34" s="1250" t="s">
        <v>593</v>
      </c>
      <c r="D34" s="1250"/>
      <c r="E34" s="1251"/>
      <c r="F34" s="32">
        <v>7.29</v>
      </c>
      <c r="G34" s="33">
        <v>6.7</v>
      </c>
      <c r="H34" s="33">
        <v>5.72</v>
      </c>
      <c r="I34" s="33">
        <v>6.45</v>
      </c>
      <c r="J34" s="34">
        <v>5.48</v>
      </c>
      <c r="K34" s="22"/>
      <c r="L34" s="22"/>
      <c r="M34" s="22"/>
      <c r="N34" s="22"/>
      <c r="O34" s="22"/>
      <c r="P34" s="22"/>
    </row>
    <row r="35" spans="1:16" ht="39" customHeight="1">
      <c r="A35" s="22"/>
      <c r="B35" s="35"/>
      <c r="C35" s="1244" t="s">
        <v>594</v>
      </c>
      <c r="D35" s="1245"/>
      <c r="E35" s="1246"/>
      <c r="F35" s="36">
        <v>2.89</v>
      </c>
      <c r="G35" s="37">
        <v>3.43</v>
      </c>
      <c r="H35" s="37">
        <v>3.33</v>
      </c>
      <c r="I35" s="37">
        <v>3.48</v>
      </c>
      <c r="J35" s="38">
        <v>3.63</v>
      </c>
      <c r="K35" s="22"/>
      <c r="L35" s="22"/>
      <c r="M35" s="22"/>
      <c r="N35" s="22"/>
      <c r="O35" s="22"/>
      <c r="P35" s="22"/>
    </row>
    <row r="36" spans="1:16" ht="39" customHeight="1">
      <c r="A36" s="22"/>
      <c r="B36" s="35"/>
      <c r="C36" s="1244" t="s">
        <v>595</v>
      </c>
      <c r="D36" s="1245"/>
      <c r="E36" s="1246"/>
      <c r="F36" s="36">
        <v>0.34</v>
      </c>
      <c r="G36" s="37">
        <v>0.75</v>
      </c>
      <c r="H36" s="37">
        <v>0.98</v>
      </c>
      <c r="I36" s="37">
        <v>0.7</v>
      </c>
      <c r="J36" s="38">
        <v>0.84</v>
      </c>
      <c r="K36" s="22"/>
      <c r="L36" s="22"/>
      <c r="M36" s="22"/>
      <c r="N36" s="22"/>
      <c r="O36" s="22"/>
      <c r="P36" s="22"/>
    </row>
    <row r="37" spans="1:16" ht="39" customHeight="1">
      <c r="A37" s="22"/>
      <c r="B37" s="35"/>
      <c r="C37" s="1244" t="s">
        <v>596</v>
      </c>
      <c r="D37" s="1245"/>
      <c r="E37" s="1246"/>
      <c r="F37" s="36" t="s">
        <v>544</v>
      </c>
      <c r="G37" s="37">
        <v>0.5</v>
      </c>
      <c r="H37" s="37">
        <v>0.47</v>
      </c>
      <c r="I37" s="37">
        <v>0.56999999999999995</v>
      </c>
      <c r="J37" s="38">
        <v>0.66</v>
      </c>
      <c r="K37" s="22"/>
      <c r="L37" s="22"/>
      <c r="M37" s="22"/>
      <c r="N37" s="22"/>
      <c r="O37" s="22"/>
      <c r="P37" s="22"/>
    </row>
    <row r="38" spans="1:16" ht="39" customHeight="1">
      <c r="A38" s="22"/>
      <c r="B38" s="35"/>
      <c r="C38" s="1244" t="s">
        <v>597</v>
      </c>
      <c r="D38" s="1245"/>
      <c r="E38" s="1246"/>
      <c r="F38" s="36">
        <v>0.78</v>
      </c>
      <c r="G38" s="37">
        <v>0.35</v>
      </c>
      <c r="H38" s="37">
        <v>0.62</v>
      </c>
      <c r="I38" s="37">
        <v>0.37</v>
      </c>
      <c r="J38" s="38">
        <v>0.33</v>
      </c>
      <c r="K38" s="22"/>
      <c r="L38" s="22"/>
      <c r="M38" s="22"/>
      <c r="N38" s="22"/>
      <c r="O38" s="22"/>
      <c r="P38" s="22"/>
    </row>
    <row r="39" spans="1:16" ht="39" customHeight="1">
      <c r="A39" s="22"/>
      <c r="B39" s="35"/>
      <c r="C39" s="1244" t="s">
        <v>598</v>
      </c>
      <c r="D39" s="1245"/>
      <c r="E39" s="1246"/>
      <c r="F39" s="36">
        <v>0.55000000000000004</v>
      </c>
      <c r="G39" s="37">
        <v>0.74</v>
      </c>
      <c r="H39" s="37">
        <v>0.56000000000000005</v>
      </c>
      <c r="I39" s="37">
        <v>0.64</v>
      </c>
      <c r="J39" s="38">
        <v>0.3</v>
      </c>
      <c r="K39" s="22"/>
      <c r="L39" s="22"/>
      <c r="M39" s="22"/>
      <c r="N39" s="22"/>
      <c r="O39" s="22"/>
      <c r="P39" s="22"/>
    </row>
    <row r="40" spans="1:16" ht="39" customHeight="1">
      <c r="A40" s="22"/>
      <c r="B40" s="35"/>
      <c r="C40" s="1244" t="s">
        <v>599</v>
      </c>
      <c r="D40" s="1245"/>
      <c r="E40" s="1246"/>
      <c r="F40" s="36">
        <v>7.0000000000000007E-2</v>
      </c>
      <c r="G40" s="37">
        <v>7.0000000000000007E-2</v>
      </c>
      <c r="H40" s="37">
        <v>0.08</v>
      </c>
      <c r="I40" s="37">
        <v>0.08</v>
      </c>
      <c r="J40" s="38">
        <v>0.28000000000000003</v>
      </c>
      <c r="K40" s="22"/>
      <c r="L40" s="22"/>
      <c r="M40" s="22"/>
      <c r="N40" s="22"/>
      <c r="O40" s="22"/>
      <c r="P40" s="22"/>
    </row>
    <row r="41" spans="1:16" ht="39" customHeight="1">
      <c r="A41" s="22"/>
      <c r="B41" s="35"/>
      <c r="C41" s="1244" t="s">
        <v>600</v>
      </c>
      <c r="D41" s="1245"/>
      <c r="E41" s="1246"/>
      <c r="F41" s="36">
        <v>0.04</v>
      </c>
      <c r="G41" s="37">
        <v>0.03</v>
      </c>
      <c r="H41" s="37">
        <v>0.04</v>
      </c>
      <c r="I41" s="37">
        <v>0.04</v>
      </c>
      <c r="J41" s="38">
        <v>0.14000000000000001</v>
      </c>
      <c r="K41" s="22"/>
      <c r="L41" s="22"/>
      <c r="M41" s="22"/>
      <c r="N41" s="22"/>
      <c r="O41" s="22"/>
      <c r="P41" s="22"/>
    </row>
    <row r="42" spans="1:16" ht="39" customHeight="1">
      <c r="A42" s="22"/>
      <c r="B42" s="39"/>
      <c r="C42" s="1244" t="s">
        <v>601</v>
      </c>
      <c r="D42" s="1245"/>
      <c r="E42" s="1246"/>
      <c r="F42" s="36" t="s">
        <v>544</v>
      </c>
      <c r="G42" s="37" t="s">
        <v>544</v>
      </c>
      <c r="H42" s="37" t="s">
        <v>544</v>
      </c>
      <c r="I42" s="37" t="s">
        <v>544</v>
      </c>
      <c r="J42" s="38" t="s">
        <v>544</v>
      </c>
      <c r="K42" s="22"/>
      <c r="L42" s="22"/>
      <c r="M42" s="22"/>
      <c r="N42" s="22"/>
      <c r="O42" s="22"/>
      <c r="P42" s="22"/>
    </row>
    <row r="43" spans="1:16" ht="39" customHeight="1" thickBot="1">
      <c r="A43" s="22"/>
      <c r="B43" s="40"/>
      <c r="C43" s="1247" t="s">
        <v>602</v>
      </c>
      <c r="D43" s="1248"/>
      <c r="E43" s="1249"/>
      <c r="F43" s="41">
        <v>0.87</v>
      </c>
      <c r="G43" s="42">
        <v>0.01</v>
      </c>
      <c r="H43" s="42">
        <v>0.02</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Z4t0fNXjnGBbgFm1coTgr0gForvI+jaA7AUnYs5O6w6E6FnvaM1zx7KuOZSlggfA6aZmF34d2+DOGVK3E9Opig==" saltValue="oZGk8aYTyi1X11bF2OEg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585</v>
      </c>
      <c r="L44" s="56" t="s">
        <v>586</v>
      </c>
      <c r="M44" s="56" t="s">
        <v>587</v>
      </c>
      <c r="N44" s="56" t="s">
        <v>588</v>
      </c>
      <c r="O44" s="57" t="s">
        <v>589</v>
      </c>
      <c r="P44" s="48"/>
      <c r="Q44" s="48"/>
      <c r="R44" s="48"/>
      <c r="S44" s="48"/>
      <c r="T44" s="48"/>
      <c r="U44" s="48"/>
    </row>
    <row r="45" spans="1:21" ht="30.75" customHeight="1">
      <c r="A45" s="48"/>
      <c r="B45" s="1270" t="s">
        <v>11</v>
      </c>
      <c r="C45" s="1271"/>
      <c r="D45" s="58"/>
      <c r="E45" s="1276" t="s">
        <v>12</v>
      </c>
      <c r="F45" s="1276"/>
      <c r="G45" s="1276"/>
      <c r="H45" s="1276"/>
      <c r="I45" s="1276"/>
      <c r="J45" s="1277"/>
      <c r="K45" s="59">
        <v>2964</v>
      </c>
      <c r="L45" s="60">
        <v>2829</v>
      </c>
      <c r="M45" s="60">
        <v>2784</v>
      </c>
      <c r="N45" s="60">
        <v>2446</v>
      </c>
      <c r="O45" s="61">
        <v>2358</v>
      </c>
      <c r="P45" s="48"/>
      <c r="Q45" s="48"/>
      <c r="R45" s="48"/>
      <c r="S45" s="48"/>
      <c r="T45" s="48"/>
      <c r="U45" s="48"/>
    </row>
    <row r="46" spans="1:21" ht="30.75" customHeight="1">
      <c r="A46" s="48"/>
      <c r="B46" s="1272"/>
      <c r="C46" s="1273"/>
      <c r="D46" s="62"/>
      <c r="E46" s="1254" t="s">
        <v>13</v>
      </c>
      <c r="F46" s="1254"/>
      <c r="G46" s="1254"/>
      <c r="H46" s="1254"/>
      <c r="I46" s="1254"/>
      <c r="J46" s="1255"/>
      <c r="K46" s="63" t="s">
        <v>544</v>
      </c>
      <c r="L46" s="64" t="s">
        <v>544</v>
      </c>
      <c r="M46" s="64" t="s">
        <v>544</v>
      </c>
      <c r="N46" s="64" t="s">
        <v>544</v>
      </c>
      <c r="O46" s="65" t="s">
        <v>544</v>
      </c>
      <c r="P46" s="48"/>
      <c r="Q46" s="48"/>
      <c r="R46" s="48"/>
      <c r="S46" s="48"/>
      <c r="T46" s="48"/>
      <c r="U46" s="48"/>
    </row>
    <row r="47" spans="1:21" ht="30.75" customHeight="1">
      <c r="A47" s="48"/>
      <c r="B47" s="1272"/>
      <c r="C47" s="1273"/>
      <c r="D47" s="62"/>
      <c r="E47" s="1254" t="s">
        <v>14</v>
      </c>
      <c r="F47" s="1254"/>
      <c r="G47" s="1254"/>
      <c r="H47" s="1254"/>
      <c r="I47" s="1254"/>
      <c r="J47" s="1255"/>
      <c r="K47" s="63" t="s">
        <v>544</v>
      </c>
      <c r="L47" s="64" t="s">
        <v>544</v>
      </c>
      <c r="M47" s="64" t="s">
        <v>544</v>
      </c>
      <c r="N47" s="64" t="s">
        <v>544</v>
      </c>
      <c r="O47" s="65" t="s">
        <v>544</v>
      </c>
      <c r="P47" s="48"/>
      <c r="Q47" s="48"/>
      <c r="R47" s="48"/>
      <c r="S47" s="48"/>
      <c r="T47" s="48"/>
      <c r="U47" s="48"/>
    </row>
    <row r="48" spans="1:21" ht="30.75" customHeight="1">
      <c r="A48" s="48"/>
      <c r="B48" s="1272"/>
      <c r="C48" s="1273"/>
      <c r="D48" s="62"/>
      <c r="E48" s="1254" t="s">
        <v>15</v>
      </c>
      <c r="F48" s="1254"/>
      <c r="G48" s="1254"/>
      <c r="H48" s="1254"/>
      <c r="I48" s="1254"/>
      <c r="J48" s="1255"/>
      <c r="K48" s="63">
        <v>856</v>
      </c>
      <c r="L48" s="64">
        <v>751</v>
      </c>
      <c r="M48" s="64">
        <v>688</v>
      </c>
      <c r="N48" s="64">
        <v>669</v>
      </c>
      <c r="O48" s="65">
        <v>672</v>
      </c>
      <c r="P48" s="48"/>
      <c r="Q48" s="48"/>
      <c r="R48" s="48"/>
      <c r="S48" s="48"/>
      <c r="T48" s="48"/>
      <c r="U48" s="48"/>
    </row>
    <row r="49" spans="1:21" ht="30.75" customHeight="1">
      <c r="A49" s="48"/>
      <c r="B49" s="1272"/>
      <c r="C49" s="1273"/>
      <c r="D49" s="62"/>
      <c r="E49" s="1254" t="s">
        <v>16</v>
      </c>
      <c r="F49" s="1254"/>
      <c r="G49" s="1254"/>
      <c r="H49" s="1254"/>
      <c r="I49" s="1254"/>
      <c r="J49" s="1255"/>
      <c r="K49" s="63" t="s">
        <v>544</v>
      </c>
      <c r="L49" s="64" t="s">
        <v>544</v>
      </c>
      <c r="M49" s="64" t="s">
        <v>544</v>
      </c>
      <c r="N49" s="64" t="s">
        <v>544</v>
      </c>
      <c r="O49" s="65" t="s">
        <v>544</v>
      </c>
      <c r="P49" s="48"/>
      <c r="Q49" s="48"/>
      <c r="R49" s="48"/>
      <c r="S49" s="48"/>
      <c r="T49" s="48"/>
      <c r="U49" s="48"/>
    </row>
    <row r="50" spans="1:21" ht="30.75" customHeight="1">
      <c r="A50" s="48"/>
      <c r="B50" s="1272"/>
      <c r="C50" s="1273"/>
      <c r="D50" s="62"/>
      <c r="E50" s="1254" t="s">
        <v>17</v>
      </c>
      <c r="F50" s="1254"/>
      <c r="G50" s="1254"/>
      <c r="H50" s="1254"/>
      <c r="I50" s="1254"/>
      <c r="J50" s="1255"/>
      <c r="K50" s="63" t="s">
        <v>544</v>
      </c>
      <c r="L50" s="64" t="s">
        <v>544</v>
      </c>
      <c r="M50" s="64" t="s">
        <v>544</v>
      </c>
      <c r="N50" s="64" t="s">
        <v>544</v>
      </c>
      <c r="O50" s="65" t="s">
        <v>544</v>
      </c>
      <c r="P50" s="48"/>
      <c r="Q50" s="48"/>
      <c r="R50" s="48"/>
      <c r="S50" s="48"/>
      <c r="T50" s="48"/>
      <c r="U50" s="48"/>
    </row>
    <row r="51" spans="1:21" ht="30.75" customHeight="1">
      <c r="A51" s="48"/>
      <c r="B51" s="1274"/>
      <c r="C51" s="1275"/>
      <c r="D51" s="66"/>
      <c r="E51" s="1254" t="s">
        <v>18</v>
      </c>
      <c r="F51" s="1254"/>
      <c r="G51" s="1254"/>
      <c r="H51" s="1254"/>
      <c r="I51" s="1254"/>
      <c r="J51" s="1255"/>
      <c r="K51" s="63">
        <v>0</v>
      </c>
      <c r="L51" s="64">
        <v>0</v>
      </c>
      <c r="M51" s="64" t="s">
        <v>544</v>
      </c>
      <c r="N51" s="64" t="s">
        <v>544</v>
      </c>
      <c r="O51" s="65" t="s">
        <v>544</v>
      </c>
      <c r="P51" s="48"/>
      <c r="Q51" s="48"/>
      <c r="R51" s="48"/>
      <c r="S51" s="48"/>
      <c r="T51" s="48"/>
      <c r="U51" s="48"/>
    </row>
    <row r="52" spans="1:21" ht="30.75" customHeight="1">
      <c r="A52" s="48"/>
      <c r="B52" s="1252" t="s">
        <v>19</v>
      </c>
      <c r="C52" s="1253"/>
      <c r="D52" s="66"/>
      <c r="E52" s="1254" t="s">
        <v>20</v>
      </c>
      <c r="F52" s="1254"/>
      <c r="G52" s="1254"/>
      <c r="H52" s="1254"/>
      <c r="I52" s="1254"/>
      <c r="J52" s="1255"/>
      <c r="K52" s="63">
        <v>2808</v>
      </c>
      <c r="L52" s="64">
        <v>2591</v>
      </c>
      <c r="M52" s="64">
        <v>2580</v>
      </c>
      <c r="N52" s="64">
        <v>2454</v>
      </c>
      <c r="O52" s="65">
        <v>2433</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1012</v>
      </c>
      <c r="L53" s="69">
        <v>989</v>
      </c>
      <c r="M53" s="69">
        <v>892</v>
      </c>
      <c r="N53" s="69">
        <v>661</v>
      </c>
      <c r="O53" s="70">
        <v>597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603</v>
      </c>
      <c r="P55" s="48"/>
      <c r="Q55" s="48"/>
      <c r="R55" s="48"/>
      <c r="S55" s="48"/>
      <c r="T55" s="48"/>
      <c r="U55" s="48"/>
    </row>
    <row r="56" spans="1:21" ht="31.5" customHeight="1" thickBot="1">
      <c r="A56" s="48"/>
      <c r="B56" s="76"/>
      <c r="C56" s="77"/>
      <c r="D56" s="77"/>
      <c r="E56" s="78"/>
      <c r="F56" s="78"/>
      <c r="G56" s="78"/>
      <c r="H56" s="78"/>
      <c r="I56" s="78"/>
      <c r="J56" s="79" t="s">
        <v>2</v>
      </c>
      <c r="K56" s="80" t="s">
        <v>604</v>
      </c>
      <c r="L56" s="81" t="s">
        <v>605</v>
      </c>
      <c r="M56" s="81" t="s">
        <v>606</v>
      </c>
      <c r="N56" s="81" t="s">
        <v>607</v>
      </c>
      <c r="O56" s="82" t="s">
        <v>608</v>
      </c>
      <c r="P56" s="48"/>
      <c r="Q56" s="48"/>
      <c r="R56" s="48"/>
      <c r="S56" s="48"/>
      <c r="T56" s="48"/>
      <c r="U56" s="48"/>
    </row>
    <row r="57" spans="1:21" ht="31.5" customHeight="1">
      <c r="B57" s="1260" t="s">
        <v>25</v>
      </c>
      <c r="C57" s="1261"/>
      <c r="D57" s="1264" t="s">
        <v>26</v>
      </c>
      <c r="E57" s="1265"/>
      <c r="F57" s="1265"/>
      <c r="G57" s="1265"/>
      <c r="H57" s="1265"/>
      <c r="I57" s="1265"/>
      <c r="J57" s="1266"/>
      <c r="K57" s="83" t="s">
        <v>616</v>
      </c>
      <c r="L57" s="84" t="s">
        <v>618</v>
      </c>
      <c r="M57" s="84" t="s">
        <v>618</v>
      </c>
      <c r="N57" s="84" t="s">
        <v>618</v>
      </c>
      <c r="O57" s="85" t="s">
        <v>619</v>
      </c>
    </row>
    <row r="58" spans="1:21" ht="31.5" customHeight="1" thickBot="1">
      <c r="B58" s="1262"/>
      <c r="C58" s="1263"/>
      <c r="D58" s="1267" t="s">
        <v>27</v>
      </c>
      <c r="E58" s="1268"/>
      <c r="F58" s="1268"/>
      <c r="G58" s="1268"/>
      <c r="H58" s="1268"/>
      <c r="I58" s="1268"/>
      <c r="J58" s="1269"/>
      <c r="K58" s="86" t="s">
        <v>617</v>
      </c>
      <c r="L58" s="87" t="s">
        <v>618</v>
      </c>
      <c r="M58" s="87" t="s">
        <v>618</v>
      </c>
      <c r="N58" s="87" t="s">
        <v>618</v>
      </c>
      <c r="O58" s="88" t="s">
        <v>618</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11UKGvYrIdRDX1iFfYD6InsipxAMv9YjOt+XMKGDEKOeQDGDo7nOThLhONF1Lxz7iJNfJGoVXSh6dq4xEulQ==" saltValue="AjRsS3w0ET4ZwZOb6Oyr/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585</v>
      </c>
      <c r="J40" s="100" t="s">
        <v>586</v>
      </c>
      <c r="K40" s="100" t="s">
        <v>587</v>
      </c>
      <c r="L40" s="100" t="s">
        <v>588</v>
      </c>
      <c r="M40" s="101" t="s">
        <v>589</v>
      </c>
    </row>
    <row r="41" spans="2:13" ht="27.75" customHeight="1">
      <c r="B41" s="1290" t="s">
        <v>30</v>
      </c>
      <c r="C41" s="1291"/>
      <c r="D41" s="102"/>
      <c r="E41" s="1292" t="s">
        <v>31</v>
      </c>
      <c r="F41" s="1292"/>
      <c r="G41" s="1292"/>
      <c r="H41" s="1293"/>
      <c r="I41" s="103">
        <v>23677</v>
      </c>
      <c r="J41" s="104">
        <v>22449</v>
      </c>
      <c r="K41" s="104">
        <v>20463</v>
      </c>
      <c r="L41" s="104">
        <v>19244</v>
      </c>
      <c r="M41" s="105">
        <v>20219</v>
      </c>
    </row>
    <row r="42" spans="2:13" ht="27.75" customHeight="1">
      <c r="B42" s="1280"/>
      <c r="C42" s="1281"/>
      <c r="D42" s="106"/>
      <c r="E42" s="1284" t="s">
        <v>32</v>
      </c>
      <c r="F42" s="1284"/>
      <c r="G42" s="1284"/>
      <c r="H42" s="1285"/>
      <c r="I42" s="107" t="s">
        <v>544</v>
      </c>
      <c r="J42" s="108" t="s">
        <v>544</v>
      </c>
      <c r="K42" s="108" t="s">
        <v>544</v>
      </c>
      <c r="L42" s="108" t="s">
        <v>544</v>
      </c>
      <c r="M42" s="109" t="s">
        <v>544</v>
      </c>
    </row>
    <row r="43" spans="2:13" ht="27.75" customHeight="1">
      <c r="B43" s="1280"/>
      <c r="C43" s="1281"/>
      <c r="D43" s="106"/>
      <c r="E43" s="1284" t="s">
        <v>33</v>
      </c>
      <c r="F43" s="1284"/>
      <c r="G43" s="1284"/>
      <c r="H43" s="1285"/>
      <c r="I43" s="107">
        <v>8143</v>
      </c>
      <c r="J43" s="108">
        <v>7400</v>
      </c>
      <c r="K43" s="108">
        <v>6831</v>
      </c>
      <c r="L43" s="108">
        <v>6169</v>
      </c>
      <c r="M43" s="109">
        <v>5945</v>
      </c>
    </row>
    <row r="44" spans="2:13" ht="27.75" customHeight="1">
      <c r="B44" s="1280"/>
      <c r="C44" s="1281"/>
      <c r="D44" s="106"/>
      <c r="E44" s="1284" t="s">
        <v>34</v>
      </c>
      <c r="F44" s="1284"/>
      <c r="G44" s="1284"/>
      <c r="H44" s="1285"/>
      <c r="I44" s="107" t="s">
        <v>544</v>
      </c>
      <c r="J44" s="108" t="s">
        <v>544</v>
      </c>
      <c r="K44" s="108" t="s">
        <v>544</v>
      </c>
      <c r="L44" s="108" t="s">
        <v>544</v>
      </c>
      <c r="M44" s="109" t="s">
        <v>544</v>
      </c>
    </row>
    <row r="45" spans="2:13" ht="27.75" customHeight="1">
      <c r="B45" s="1280"/>
      <c r="C45" s="1281"/>
      <c r="D45" s="106"/>
      <c r="E45" s="1284" t="s">
        <v>35</v>
      </c>
      <c r="F45" s="1284"/>
      <c r="G45" s="1284"/>
      <c r="H45" s="1285"/>
      <c r="I45" s="107">
        <v>4325</v>
      </c>
      <c r="J45" s="108">
        <v>3709</v>
      </c>
      <c r="K45" s="108">
        <v>3561</v>
      </c>
      <c r="L45" s="108">
        <v>3344</v>
      </c>
      <c r="M45" s="109">
        <v>3196</v>
      </c>
    </row>
    <row r="46" spans="2:13" ht="27.75" customHeight="1">
      <c r="B46" s="1280"/>
      <c r="C46" s="1281"/>
      <c r="D46" s="110"/>
      <c r="E46" s="1284" t="s">
        <v>36</v>
      </c>
      <c r="F46" s="1284"/>
      <c r="G46" s="1284"/>
      <c r="H46" s="1285"/>
      <c r="I46" s="107">
        <v>2</v>
      </c>
      <c r="J46" s="108">
        <v>5</v>
      </c>
      <c r="K46" s="108">
        <v>3</v>
      </c>
      <c r="L46" s="108">
        <v>2</v>
      </c>
      <c r="M46" s="109">
        <v>2</v>
      </c>
    </row>
    <row r="47" spans="2:13" ht="27.75" customHeight="1">
      <c r="B47" s="1280"/>
      <c r="C47" s="1281"/>
      <c r="D47" s="111"/>
      <c r="E47" s="1294" t="s">
        <v>37</v>
      </c>
      <c r="F47" s="1295"/>
      <c r="G47" s="1295"/>
      <c r="H47" s="1296"/>
      <c r="I47" s="107" t="s">
        <v>544</v>
      </c>
      <c r="J47" s="108" t="s">
        <v>544</v>
      </c>
      <c r="K47" s="108" t="s">
        <v>544</v>
      </c>
      <c r="L47" s="108" t="s">
        <v>544</v>
      </c>
      <c r="M47" s="109" t="s">
        <v>544</v>
      </c>
    </row>
    <row r="48" spans="2:13" ht="27.75" customHeight="1">
      <c r="B48" s="1280"/>
      <c r="C48" s="1281"/>
      <c r="D48" s="106"/>
      <c r="E48" s="1284" t="s">
        <v>38</v>
      </c>
      <c r="F48" s="1284"/>
      <c r="G48" s="1284"/>
      <c r="H48" s="1285"/>
      <c r="I48" s="107" t="s">
        <v>544</v>
      </c>
      <c r="J48" s="108" t="s">
        <v>544</v>
      </c>
      <c r="K48" s="108" t="s">
        <v>544</v>
      </c>
      <c r="L48" s="108" t="s">
        <v>544</v>
      </c>
      <c r="M48" s="109" t="s">
        <v>544</v>
      </c>
    </row>
    <row r="49" spans="2:13" ht="27.75" customHeight="1">
      <c r="B49" s="1282"/>
      <c r="C49" s="1283"/>
      <c r="D49" s="106"/>
      <c r="E49" s="1284" t="s">
        <v>39</v>
      </c>
      <c r="F49" s="1284"/>
      <c r="G49" s="1284"/>
      <c r="H49" s="1285"/>
      <c r="I49" s="107" t="s">
        <v>544</v>
      </c>
      <c r="J49" s="108" t="s">
        <v>544</v>
      </c>
      <c r="K49" s="108" t="s">
        <v>544</v>
      </c>
      <c r="L49" s="108" t="s">
        <v>544</v>
      </c>
      <c r="M49" s="109" t="s">
        <v>544</v>
      </c>
    </row>
    <row r="50" spans="2:13" ht="27.75" customHeight="1">
      <c r="B50" s="1278" t="s">
        <v>40</v>
      </c>
      <c r="C50" s="1279"/>
      <c r="D50" s="112"/>
      <c r="E50" s="1284" t="s">
        <v>41</v>
      </c>
      <c r="F50" s="1284"/>
      <c r="G50" s="1284"/>
      <c r="H50" s="1285"/>
      <c r="I50" s="107">
        <v>11401</v>
      </c>
      <c r="J50" s="108">
        <v>12829</v>
      </c>
      <c r="K50" s="108">
        <v>12962</v>
      </c>
      <c r="L50" s="108">
        <v>12273</v>
      </c>
      <c r="M50" s="109">
        <v>12780</v>
      </c>
    </row>
    <row r="51" spans="2:13" ht="27.75" customHeight="1">
      <c r="B51" s="1280"/>
      <c r="C51" s="1281"/>
      <c r="D51" s="106"/>
      <c r="E51" s="1284" t="s">
        <v>42</v>
      </c>
      <c r="F51" s="1284"/>
      <c r="G51" s="1284"/>
      <c r="H51" s="1285"/>
      <c r="I51" s="107">
        <v>474</v>
      </c>
      <c r="J51" s="108">
        <v>353</v>
      </c>
      <c r="K51" s="108">
        <v>243</v>
      </c>
      <c r="L51" s="108">
        <v>162</v>
      </c>
      <c r="M51" s="109">
        <v>94</v>
      </c>
    </row>
    <row r="52" spans="2:13" ht="27.75" customHeight="1">
      <c r="B52" s="1282"/>
      <c r="C52" s="1283"/>
      <c r="D52" s="106"/>
      <c r="E52" s="1284" t="s">
        <v>43</v>
      </c>
      <c r="F52" s="1284"/>
      <c r="G52" s="1284"/>
      <c r="H52" s="1285"/>
      <c r="I52" s="107">
        <v>24280</v>
      </c>
      <c r="J52" s="108">
        <v>23295</v>
      </c>
      <c r="K52" s="108">
        <v>22367</v>
      </c>
      <c r="L52" s="108">
        <v>21544</v>
      </c>
      <c r="M52" s="109">
        <v>21032</v>
      </c>
    </row>
    <row r="53" spans="2:13" ht="27.75" customHeight="1" thickBot="1">
      <c r="B53" s="1286" t="s">
        <v>44</v>
      </c>
      <c r="C53" s="1287"/>
      <c r="D53" s="113"/>
      <c r="E53" s="1288" t="s">
        <v>45</v>
      </c>
      <c r="F53" s="1288"/>
      <c r="G53" s="1288"/>
      <c r="H53" s="1289"/>
      <c r="I53" s="114">
        <v>-9</v>
      </c>
      <c r="J53" s="115">
        <v>-2913</v>
      </c>
      <c r="K53" s="115">
        <v>-4713</v>
      </c>
      <c r="L53" s="115">
        <v>-5219</v>
      </c>
      <c r="M53" s="116">
        <v>-4545</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oySWiPLkmJZ3ikpah9eKoX2wEQp25WKxQbNq1+gYfnADzer7QKffU53W4DZI+8Ij1wBLnaO/toRe2endxWyNw==" saltValue="fn+GGxvLjCDoTjCG61FJ4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587</v>
      </c>
      <c r="G54" s="125" t="s">
        <v>588</v>
      </c>
      <c r="H54" s="126" t="s">
        <v>589</v>
      </c>
    </row>
    <row r="55" spans="2:8" ht="52.5" customHeight="1">
      <c r="B55" s="127"/>
      <c r="C55" s="1305" t="s">
        <v>48</v>
      </c>
      <c r="D55" s="1305"/>
      <c r="E55" s="1306"/>
      <c r="F55" s="128">
        <v>4195</v>
      </c>
      <c r="G55" s="128">
        <v>3763</v>
      </c>
      <c r="H55" s="129">
        <v>3525</v>
      </c>
    </row>
    <row r="56" spans="2:8" ht="52.5" customHeight="1">
      <c r="B56" s="130"/>
      <c r="C56" s="1307" t="s">
        <v>49</v>
      </c>
      <c r="D56" s="1307"/>
      <c r="E56" s="1308"/>
      <c r="F56" s="131">
        <v>2750</v>
      </c>
      <c r="G56" s="131">
        <v>2300</v>
      </c>
      <c r="H56" s="132">
        <v>2322</v>
      </c>
    </row>
    <row r="57" spans="2:8" ht="53.25" customHeight="1">
      <c r="B57" s="130"/>
      <c r="C57" s="1309" t="s">
        <v>50</v>
      </c>
      <c r="D57" s="1309"/>
      <c r="E57" s="1310"/>
      <c r="F57" s="133">
        <v>8106</v>
      </c>
      <c r="G57" s="133">
        <v>8252</v>
      </c>
      <c r="H57" s="134">
        <v>8961</v>
      </c>
    </row>
    <row r="58" spans="2:8" ht="45.75" customHeight="1">
      <c r="B58" s="135"/>
      <c r="C58" s="1297" t="s">
        <v>620</v>
      </c>
      <c r="D58" s="1298"/>
      <c r="E58" s="1299"/>
      <c r="F58" s="136">
        <v>2585</v>
      </c>
      <c r="G58" s="136">
        <v>2641</v>
      </c>
      <c r="H58" s="137">
        <v>3422</v>
      </c>
    </row>
    <row r="59" spans="2:8" ht="45.75" customHeight="1">
      <c r="B59" s="135"/>
      <c r="C59" s="1297" t="s">
        <v>621</v>
      </c>
      <c r="D59" s="1298"/>
      <c r="E59" s="1299"/>
      <c r="F59" s="136">
        <v>2624</v>
      </c>
      <c r="G59" s="136">
        <v>2653</v>
      </c>
      <c r="H59" s="137">
        <v>2677</v>
      </c>
    </row>
    <row r="60" spans="2:8" ht="45.75" customHeight="1">
      <c r="B60" s="135"/>
      <c r="C60" s="1297" t="s">
        <v>622</v>
      </c>
      <c r="D60" s="1298"/>
      <c r="E60" s="1299"/>
      <c r="F60" s="136">
        <v>1900</v>
      </c>
      <c r="G60" s="136">
        <v>1972</v>
      </c>
      <c r="H60" s="137">
        <v>1885</v>
      </c>
    </row>
    <row r="61" spans="2:8" ht="45.75" customHeight="1">
      <c r="B61" s="135"/>
      <c r="C61" s="1297" t="s">
        <v>623</v>
      </c>
      <c r="D61" s="1298"/>
      <c r="E61" s="1299"/>
      <c r="F61" s="136">
        <v>783</v>
      </c>
      <c r="G61" s="136">
        <v>783</v>
      </c>
      <c r="H61" s="137">
        <v>783</v>
      </c>
    </row>
    <row r="62" spans="2:8" ht="45.75" customHeight="1" thickBot="1">
      <c r="B62" s="138"/>
      <c r="C62" s="1300" t="s">
        <v>624</v>
      </c>
      <c r="D62" s="1301"/>
      <c r="E62" s="1302"/>
      <c r="F62" s="139">
        <v>74</v>
      </c>
      <c r="G62" s="139">
        <v>75</v>
      </c>
      <c r="H62" s="140">
        <v>75</v>
      </c>
    </row>
    <row r="63" spans="2:8" ht="52.5" customHeight="1" thickBot="1">
      <c r="B63" s="141"/>
      <c r="C63" s="1303" t="s">
        <v>51</v>
      </c>
      <c r="D63" s="1303"/>
      <c r="E63" s="1304"/>
      <c r="F63" s="142">
        <v>15051</v>
      </c>
      <c r="G63" s="142">
        <v>14315</v>
      </c>
      <c r="H63" s="143">
        <v>14807</v>
      </c>
    </row>
    <row r="64" spans="2:8" ht="15" customHeight="1"/>
  </sheetData>
  <sheetProtection algorithmName="SHA-512" hashValue="GKz8PxMIO9puiuMbJ3CwxXZ4fl+otnbZtNh/cUdawl8siKmvi5qycqQpf+atPlNocOH2u4wy5r2SrxnaoKGJcg==" saltValue="wLfUXMvNwN6wye4VNjrr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646</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646</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647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648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23" t="s">
        <v>649</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c r="B44" s="395"/>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c r="B45" s="395"/>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c r="B46" s="395"/>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c r="B47" s="395"/>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650</v>
      </c>
    </row>
    <row r="50" spans="1:109">
      <c r="B50" s="395"/>
      <c r="G50" s="1317"/>
      <c r="H50" s="1317"/>
      <c r="I50" s="1317"/>
      <c r="J50" s="1317"/>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585</v>
      </c>
      <c r="BQ50" s="1316"/>
      <c r="BR50" s="1316"/>
      <c r="BS50" s="1316"/>
      <c r="BT50" s="1316"/>
      <c r="BU50" s="1316"/>
      <c r="BV50" s="1316"/>
      <c r="BW50" s="1316"/>
      <c r="BX50" s="1316" t="s">
        <v>586</v>
      </c>
      <c r="BY50" s="1316"/>
      <c r="BZ50" s="1316"/>
      <c r="CA50" s="1316"/>
      <c r="CB50" s="1316"/>
      <c r="CC50" s="1316"/>
      <c r="CD50" s="1316"/>
      <c r="CE50" s="1316"/>
      <c r="CF50" s="1316" t="s">
        <v>587</v>
      </c>
      <c r="CG50" s="1316"/>
      <c r="CH50" s="1316"/>
      <c r="CI50" s="1316"/>
      <c r="CJ50" s="1316"/>
      <c r="CK50" s="1316"/>
      <c r="CL50" s="1316"/>
      <c r="CM50" s="1316"/>
      <c r="CN50" s="1316" t="s">
        <v>588</v>
      </c>
      <c r="CO50" s="1316"/>
      <c r="CP50" s="1316"/>
      <c r="CQ50" s="1316"/>
      <c r="CR50" s="1316"/>
      <c r="CS50" s="1316"/>
      <c r="CT50" s="1316"/>
      <c r="CU50" s="1316"/>
      <c r="CV50" s="1316" t="s">
        <v>589</v>
      </c>
      <c r="CW50" s="1316"/>
      <c r="CX50" s="1316"/>
      <c r="CY50" s="1316"/>
      <c r="CZ50" s="1316"/>
      <c r="DA50" s="1316"/>
      <c r="DB50" s="1316"/>
      <c r="DC50" s="1316"/>
    </row>
    <row r="51" spans="1:109" ht="13.5" customHeight="1">
      <c r="B51" s="395"/>
      <c r="G51" s="1319"/>
      <c r="H51" s="1319"/>
      <c r="I51" s="1332"/>
      <c r="J51" s="1332"/>
      <c r="K51" s="1318"/>
      <c r="L51" s="1318"/>
      <c r="M51" s="1318"/>
      <c r="N51" s="1318"/>
      <c r="AM51" s="404"/>
      <c r="AN51" s="1314" t="s">
        <v>651</v>
      </c>
      <c r="AO51" s="1314"/>
      <c r="AP51" s="1314"/>
      <c r="AQ51" s="1314"/>
      <c r="AR51" s="1314"/>
      <c r="AS51" s="1314"/>
      <c r="AT51" s="1314"/>
      <c r="AU51" s="1314"/>
      <c r="AV51" s="1314"/>
      <c r="AW51" s="1314"/>
      <c r="AX51" s="1314"/>
      <c r="AY51" s="1314"/>
      <c r="AZ51" s="1314"/>
      <c r="BA51" s="1314"/>
      <c r="BB51" s="1314" t="s">
        <v>652</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c r="B52" s="395"/>
      <c r="G52" s="1319"/>
      <c r="H52" s="1319"/>
      <c r="I52" s="1332"/>
      <c r="J52" s="1332"/>
      <c r="K52" s="1318"/>
      <c r="L52" s="1318"/>
      <c r="M52" s="1318"/>
      <c r="N52" s="1318"/>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3"/>
      <c r="B53" s="395"/>
      <c r="G53" s="1319"/>
      <c r="H53" s="1319"/>
      <c r="I53" s="1317"/>
      <c r="J53" s="1317"/>
      <c r="K53" s="1318"/>
      <c r="L53" s="1318"/>
      <c r="M53" s="1318"/>
      <c r="N53" s="1318"/>
      <c r="AM53" s="404"/>
      <c r="AN53" s="1314"/>
      <c r="AO53" s="1314"/>
      <c r="AP53" s="1314"/>
      <c r="AQ53" s="1314"/>
      <c r="AR53" s="1314"/>
      <c r="AS53" s="1314"/>
      <c r="AT53" s="1314"/>
      <c r="AU53" s="1314"/>
      <c r="AV53" s="1314"/>
      <c r="AW53" s="1314"/>
      <c r="AX53" s="1314"/>
      <c r="AY53" s="1314"/>
      <c r="AZ53" s="1314"/>
      <c r="BA53" s="1314"/>
      <c r="BB53" s="1314" t="s">
        <v>653</v>
      </c>
      <c r="BC53" s="1314"/>
      <c r="BD53" s="1314"/>
      <c r="BE53" s="1314"/>
      <c r="BF53" s="1314"/>
      <c r="BG53" s="1314"/>
      <c r="BH53" s="1314"/>
      <c r="BI53" s="1314"/>
      <c r="BJ53" s="1314"/>
      <c r="BK53" s="1314"/>
      <c r="BL53" s="1314"/>
      <c r="BM53" s="1314"/>
      <c r="BN53" s="1314"/>
      <c r="BO53" s="1314"/>
      <c r="BP53" s="1311">
        <v>62</v>
      </c>
      <c r="BQ53" s="1311"/>
      <c r="BR53" s="1311"/>
      <c r="BS53" s="1311"/>
      <c r="BT53" s="1311"/>
      <c r="BU53" s="1311"/>
      <c r="BV53" s="1311"/>
      <c r="BW53" s="1311"/>
      <c r="BX53" s="1311">
        <v>63.7</v>
      </c>
      <c r="BY53" s="1311"/>
      <c r="BZ53" s="1311"/>
      <c r="CA53" s="1311"/>
      <c r="CB53" s="1311"/>
      <c r="CC53" s="1311"/>
      <c r="CD53" s="1311"/>
      <c r="CE53" s="1311"/>
      <c r="CF53" s="1311">
        <v>65.2</v>
      </c>
      <c r="CG53" s="1311"/>
      <c r="CH53" s="1311"/>
      <c r="CI53" s="1311"/>
      <c r="CJ53" s="1311"/>
      <c r="CK53" s="1311"/>
      <c r="CL53" s="1311"/>
      <c r="CM53" s="1311"/>
      <c r="CN53" s="1311">
        <v>66.8</v>
      </c>
      <c r="CO53" s="1311"/>
      <c r="CP53" s="1311"/>
      <c r="CQ53" s="1311"/>
      <c r="CR53" s="1311"/>
      <c r="CS53" s="1311"/>
      <c r="CT53" s="1311"/>
      <c r="CU53" s="1311"/>
      <c r="CV53" s="1311">
        <v>67.7</v>
      </c>
      <c r="CW53" s="1311"/>
      <c r="CX53" s="1311"/>
      <c r="CY53" s="1311"/>
      <c r="CZ53" s="1311"/>
      <c r="DA53" s="1311"/>
      <c r="DB53" s="1311"/>
      <c r="DC53" s="1311"/>
    </row>
    <row r="54" spans="1:109">
      <c r="A54" s="403"/>
      <c r="B54" s="395"/>
      <c r="G54" s="1319"/>
      <c r="H54" s="1319"/>
      <c r="I54" s="1317"/>
      <c r="J54" s="1317"/>
      <c r="K54" s="1318"/>
      <c r="L54" s="1318"/>
      <c r="M54" s="1318"/>
      <c r="N54" s="1318"/>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3"/>
      <c r="B55" s="395"/>
      <c r="G55" s="1317"/>
      <c r="H55" s="1317"/>
      <c r="I55" s="1317"/>
      <c r="J55" s="1317"/>
      <c r="K55" s="1318"/>
      <c r="L55" s="1318"/>
      <c r="M55" s="1318"/>
      <c r="N55" s="1318"/>
      <c r="AN55" s="1316" t="s">
        <v>654</v>
      </c>
      <c r="AO55" s="1316"/>
      <c r="AP55" s="1316"/>
      <c r="AQ55" s="1316"/>
      <c r="AR55" s="1316"/>
      <c r="AS55" s="1316"/>
      <c r="AT55" s="1316"/>
      <c r="AU55" s="1316"/>
      <c r="AV55" s="1316"/>
      <c r="AW55" s="1316"/>
      <c r="AX55" s="1316"/>
      <c r="AY55" s="1316"/>
      <c r="AZ55" s="1316"/>
      <c r="BA55" s="1316"/>
      <c r="BB55" s="1314" t="s">
        <v>652</v>
      </c>
      <c r="BC55" s="1314"/>
      <c r="BD55" s="1314"/>
      <c r="BE55" s="1314"/>
      <c r="BF55" s="1314"/>
      <c r="BG55" s="1314"/>
      <c r="BH55" s="1314"/>
      <c r="BI55" s="1314"/>
      <c r="BJ55" s="1314"/>
      <c r="BK55" s="1314"/>
      <c r="BL55" s="1314"/>
      <c r="BM55" s="1314"/>
      <c r="BN55" s="1314"/>
      <c r="BO55" s="1314"/>
      <c r="BP55" s="1311">
        <v>32.799999999999997</v>
      </c>
      <c r="BQ55" s="1311"/>
      <c r="BR55" s="1311"/>
      <c r="BS55" s="1311"/>
      <c r="BT55" s="1311"/>
      <c r="BU55" s="1311"/>
      <c r="BV55" s="1311"/>
      <c r="BW55" s="1311"/>
      <c r="BX55" s="1311">
        <v>20.2</v>
      </c>
      <c r="BY55" s="1311"/>
      <c r="BZ55" s="1311"/>
      <c r="CA55" s="1311"/>
      <c r="CB55" s="1311"/>
      <c r="CC55" s="1311"/>
      <c r="CD55" s="1311"/>
      <c r="CE55" s="1311"/>
      <c r="CF55" s="1311">
        <v>19</v>
      </c>
      <c r="CG55" s="1311"/>
      <c r="CH55" s="1311"/>
      <c r="CI55" s="1311"/>
      <c r="CJ55" s="1311"/>
      <c r="CK55" s="1311"/>
      <c r="CL55" s="1311"/>
      <c r="CM55" s="1311"/>
      <c r="CN55" s="1311">
        <v>15.4</v>
      </c>
      <c r="CO55" s="1311"/>
      <c r="CP55" s="1311"/>
      <c r="CQ55" s="1311"/>
      <c r="CR55" s="1311"/>
      <c r="CS55" s="1311"/>
      <c r="CT55" s="1311"/>
      <c r="CU55" s="1311"/>
      <c r="CV55" s="1311">
        <v>14.9</v>
      </c>
      <c r="CW55" s="1311"/>
      <c r="CX55" s="1311"/>
      <c r="CY55" s="1311"/>
      <c r="CZ55" s="1311"/>
      <c r="DA55" s="1311"/>
      <c r="DB55" s="1311"/>
      <c r="DC55" s="1311"/>
    </row>
    <row r="56" spans="1:109">
      <c r="A56" s="403"/>
      <c r="B56" s="395"/>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c r="B57" s="407"/>
      <c r="G57" s="1317"/>
      <c r="H57" s="1317"/>
      <c r="I57" s="1312"/>
      <c r="J57" s="1312"/>
      <c r="K57" s="1318"/>
      <c r="L57" s="1318"/>
      <c r="M57" s="1318"/>
      <c r="N57" s="1318"/>
      <c r="AM57" s="388"/>
      <c r="AN57" s="1316"/>
      <c r="AO57" s="1316"/>
      <c r="AP57" s="1316"/>
      <c r="AQ57" s="1316"/>
      <c r="AR57" s="1316"/>
      <c r="AS57" s="1316"/>
      <c r="AT57" s="1316"/>
      <c r="AU57" s="1316"/>
      <c r="AV57" s="1316"/>
      <c r="AW57" s="1316"/>
      <c r="AX57" s="1316"/>
      <c r="AY57" s="1316"/>
      <c r="AZ57" s="1316"/>
      <c r="BA57" s="1316"/>
      <c r="BB57" s="1314" t="s">
        <v>653</v>
      </c>
      <c r="BC57" s="1314"/>
      <c r="BD57" s="1314"/>
      <c r="BE57" s="1314"/>
      <c r="BF57" s="1314"/>
      <c r="BG57" s="1314"/>
      <c r="BH57" s="1314"/>
      <c r="BI57" s="1314"/>
      <c r="BJ57" s="1314"/>
      <c r="BK57" s="1314"/>
      <c r="BL57" s="1314"/>
      <c r="BM57" s="1314"/>
      <c r="BN57" s="1314"/>
      <c r="BO57" s="1314"/>
      <c r="BP57" s="1311">
        <v>58.6</v>
      </c>
      <c r="BQ57" s="1311"/>
      <c r="BR57" s="1311"/>
      <c r="BS57" s="1311"/>
      <c r="BT57" s="1311"/>
      <c r="BU57" s="1311"/>
      <c r="BV57" s="1311"/>
      <c r="BW57" s="1311"/>
      <c r="BX57" s="1311">
        <v>53.6</v>
      </c>
      <c r="BY57" s="1311"/>
      <c r="BZ57" s="1311"/>
      <c r="CA57" s="1311"/>
      <c r="CB57" s="1311"/>
      <c r="CC57" s="1311"/>
      <c r="CD57" s="1311"/>
      <c r="CE57" s="1311"/>
      <c r="CF57" s="1311">
        <v>56.1</v>
      </c>
      <c r="CG57" s="1311"/>
      <c r="CH57" s="1311"/>
      <c r="CI57" s="1311"/>
      <c r="CJ57" s="1311"/>
      <c r="CK57" s="1311"/>
      <c r="CL57" s="1311"/>
      <c r="CM57" s="1311"/>
      <c r="CN57" s="1311">
        <v>57.5</v>
      </c>
      <c r="CO57" s="1311"/>
      <c r="CP57" s="1311"/>
      <c r="CQ57" s="1311"/>
      <c r="CR57" s="1311"/>
      <c r="CS57" s="1311"/>
      <c r="CT57" s="1311"/>
      <c r="CU57" s="1311"/>
      <c r="CV57" s="1311">
        <v>58.4</v>
      </c>
      <c r="CW57" s="1311"/>
      <c r="CX57" s="1311"/>
      <c r="CY57" s="1311"/>
      <c r="CZ57" s="1311"/>
      <c r="DA57" s="1311"/>
      <c r="DB57" s="1311"/>
      <c r="DC57" s="1311"/>
      <c r="DD57" s="408"/>
      <c r="DE57" s="407"/>
    </row>
    <row r="58" spans="1:109" s="403" customFormat="1">
      <c r="A58" s="388"/>
      <c r="B58" s="407"/>
      <c r="G58" s="1317"/>
      <c r="H58" s="1317"/>
      <c r="I58" s="1312"/>
      <c r="J58" s="1312"/>
      <c r="K58" s="1318"/>
      <c r="L58" s="1318"/>
      <c r="M58" s="1318"/>
      <c r="N58" s="1318"/>
      <c r="AM58" s="388"/>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655</v>
      </c>
    </row>
    <row r="64" spans="1:109">
      <c r="B64" s="395"/>
      <c r="G64" s="402"/>
      <c r="I64" s="415"/>
      <c r="J64" s="415"/>
      <c r="K64" s="415"/>
      <c r="L64" s="415"/>
      <c r="M64" s="415"/>
      <c r="N64" s="416"/>
      <c r="AM64" s="402"/>
      <c r="AN64" s="402" t="s">
        <v>648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23" t="s">
        <v>656</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c r="B66" s="395"/>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c r="B67" s="395"/>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c r="B68" s="395"/>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c r="B69" s="395"/>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650</v>
      </c>
    </row>
    <row r="72" spans="2:107">
      <c r="B72" s="395"/>
      <c r="G72" s="1317"/>
      <c r="H72" s="1317"/>
      <c r="I72" s="1317"/>
      <c r="J72" s="1317"/>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585</v>
      </c>
      <c r="BQ72" s="1316"/>
      <c r="BR72" s="1316"/>
      <c r="BS72" s="1316"/>
      <c r="BT72" s="1316"/>
      <c r="BU72" s="1316"/>
      <c r="BV72" s="1316"/>
      <c r="BW72" s="1316"/>
      <c r="BX72" s="1316" t="s">
        <v>586</v>
      </c>
      <c r="BY72" s="1316"/>
      <c r="BZ72" s="1316"/>
      <c r="CA72" s="1316"/>
      <c r="CB72" s="1316"/>
      <c r="CC72" s="1316"/>
      <c r="CD72" s="1316"/>
      <c r="CE72" s="1316"/>
      <c r="CF72" s="1316" t="s">
        <v>587</v>
      </c>
      <c r="CG72" s="1316"/>
      <c r="CH72" s="1316"/>
      <c r="CI72" s="1316"/>
      <c r="CJ72" s="1316"/>
      <c r="CK72" s="1316"/>
      <c r="CL72" s="1316"/>
      <c r="CM72" s="1316"/>
      <c r="CN72" s="1316" t="s">
        <v>588</v>
      </c>
      <c r="CO72" s="1316"/>
      <c r="CP72" s="1316"/>
      <c r="CQ72" s="1316"/>
      <c r="CR72" s="1316"/>
      <c r="CS72" s="1316"/>
      <c r="CT72" s="1316"/>
      <c r="CU72" s="1316"/>
      <c r="CV72" s="1316" t="s">
        <v>589</v>
      </c>
      <c r="CW72" s="1316"/>
      <c r="CX72" s="1316"/>
      <c r="CY72" s="1316"/>
      <c r="CZ72" s="1316"/>
      <c r="DA72" s="1316"/>
      <c r="DB72" s="1316"/>
      <c r="DC72" s="1316"/>
    </row>
    <row r="73" spans="2:107">
      <c r="B73" s="395"/>
      <c r="G73" s="1319"/>
      <c r="H73" s="1319"/>
      <c r="I73" s="1319"/>
      <c r="J73" s="1319"/>
      <c r="K73" s="1315"/>
      <c r="L73" s="1315"/>
      <c r="M73" s="1315"/>
      <c r="N73" s="1315"/>
      <c r="AM73" s="404"/>
      <c r="AN73" s="1314" t="s">
        <v>651</v>
      </c>
      <c r="AO73" s="1314"/>
      <c r="AP73" s="1314"/>
      <c r="AQ73" s="1314"/>
      <c r="AR73" s="1314"/>
      <c r="AS73" s="1314"/>
      <c r="AT73" s="1314"/>
      <c r="AU73" s="1314"/>
      <c r="AV73" s="1314"/>
      <c r="AW73" s="1314"/>
      <c r="AX73" s="1314"/>
      <c r="AY73" s="1314"/>
      <c r="AZ73" s="1314"/>
      <c r="BA73" s="1314"/>
      <c r="BB73" s="1314" t="s">
        <v>652</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c r="B74" s="395"/>
      <c r="G74" s="1319"/>
      <c r="H74" s="1319"/>
      <c r="I74" s="1319"/>
      <c r="J74" s="1319"/>
      <c r="K74" s="1315"/>
      <c r="L74" s="1315"/>
      <c r="M74" s="1315"/>
      <c r="N74" s="1315"/>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5"/>
      <c r="G75" s="1319"/>
      <c r="H75" s="1319"/>
      <c r="I75" s="1317"/>
      <c r="J75" s="1317"/>
      <c r="K75" s="1318"/>
      <c r="L75" s="1318"/>
      <c r="M75" s="1318"/>
      <c r="N75" s="1318"/>
      <c r="AM75" s="404"/>
      <c r="AN75" s="1314"/>
      <c r="AO75" s="1314"/>
      <c r="AP75" s="1314"/>
      <c r="AQ75" s="1314"/>
      <c r="AR75" s="1314"/>
      <c r="AS75" s="1314"/>
      <c r="AT75" s="1314"/>
      <c r="AU75" s="1314"/>
      <c r="AV75" s="1314"/>
      <c r="AW75" s="1314"/>
      <c r="AX75" s="1314"/>
      <c r="AY75" s="1314"/>
      <c r="AZ75" s="1314"/>
      <c r="BA75" s="1314"/>
      <c r="BB75" s="1314" t="s">
        <v>657</v>
      </c>
      <c r="BC75" s="1314"/>
      <c r="BD75" s="1314"/>
      <c r="BE75" s="1314"/>
      <c r="BF75" s="1314"/>
      <c r="BG75" s="1314"/>
      <c r="BH75" s="1314"/>
      <c r="BI75" s="1314"/>
      <c r="BJ75" s="1314"/>
      <c r="BK75" s="1314"/>
      <c r="BL75" s="1314"/>
      <c r="BM75" s="1314"/>
      <c r="BN75" s="1314"/>
      <c r="BO75" s="1314"/>
      <c r="BP75" s="1311">
        <v>9.6999999999999993</v>
      </c>
      <c r="BQ75" s="1311"/>
      <c r="BR75" s="1311"/>
      <c r="BS75" s="1311"/>
      <c r="BT75" s="1311"/>
      <c r="BU75" s="1311"/>
      <c r="BV75" s="1311"/>
      <c r="BW75" s="1311"/>
      <c r="BX75" s="1311">
        <v>9.4</v>
      </c>
      <c r="BY75" s="1311"/>
      <c r="BZ75" s="1311"/>
      <c r="CA75" s="1311"/>
      <c r="CB75" s="1311"/>
      <c r="CC75" s="1311"/>
      <c r="CD75" s="1311"/>
      <c r="CE75" s="1311"/>
      <c r="CF75" s="1311">
        <v>9.5</v>
      </c>
      <c r="CG75" s="1311"/>
      <c r="CH75" s="1311"/>
      <c r="CI75" s="1311"/>
      <c r="CJ75" s="1311"/>
      <c r="CK75" s="1311"/>
      <c r="CL75" s="1311"/>
      <c r="CM75" s="1311"/>
      <c r="CN75" s="1311">
        <v>8.5</v>
      </c>
      <c r="CO75" s="1311"/>
      <c r="CP75" s="1311"/>
      <c r="CQ75" s="1311"/>
      <c r="CR75" s="1311"/>
      <c r="CS75" s="1311"/>
      <c r="CT75" s="1311"/>
      <c r="CU75" s="1311"/>
      <c r="CV75" s="1311">
        <v>7.4</v>
      </c>
      <c r="CW75" s="1311"/>
      <c r="CX75" s="1311"/>
      <c r="CY75" s="1311"/>
      <c r="CZ75" s="1311"/>
      <c r="DA75" s="1311"/>
      <c r="DB75" s="1311"/>
      <c r="DC75" s="1311"/>
    </row>
    <row r="76" spans="2:107">
      <c r="B76" s="395"/>
      <c r="G76" s="1319"/>
      <c r="H76" s="1319"/>
      <c r="I76" s="1317"/>
      <c r="J76" s="1317"/>
      <c r="K76" s="1318"/>
      <c r="L76" s="1318"/>
      <c r="M76" s="1318"/>
      <c r="N76" s="1318"/>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5"/>
      <c r="G77" s="1317"/>
      <c r="H77" s="1317"/>
      <c r="I77" s="1317"/>
      <c r="J77" s="1317"/>
      <c r="K77" s="1315"/>
      <c r="L77" s="1315"/>
      <c r="M77" s="1315"/>
      <c r="N77" s="1315"/>
      <c r="AN77" s="1316" t="s">
        <v>654</v>
      </c>
      <c r="AO77" s="1316"/>
      <c r="AP77" s="1316"/>
      <c r="AQ77" s="1316"/>
      <c r="AR77" s="1316"/>
      <c r="AS77" s="1316"/>
      <c r="AT77" s="1316"/>
      <c r="AU77" s="1316"/>
      <c r="AV77" s="1316"/>
      <c r="AW77" s="1316"/>
      <c r="AX77" s="1316"/>
      <c r="AY77" s="1316"/>
      <c r="AZ77" s="1316"/>
      <c r="BA77" s="1316"/>
      <c r="BB77" s="1314" t="s">
        <v>652</v>
      </c>
      <c r="BC77" s="1314"/>
      <c r="BD77" s="1314"/>
      <c r="BE77" s="1314"/>
      <c r="BF77" s="1314"/>
      <c r="BG77" s="1314"/>
      <c r="BH77" s="1314"/>
      <c r="BI77" s="1314"/>
      <c r="BJ77" s="1314"/>
      <c r="BK77" s="1314"/>
      <c r="BL77" s="1314"/>
      <c r="BM77" s="1314"/>
      <c r="BN77" s="1314"/>
      <c r="BO77" s="1314"/>
      <c r="BP77" s="1311">
        <v>32.799999999999997</v>
      </c>
      <c r="BQ77" s="1311"/>
      <c r="BR77" s="1311"/>
      <c r="BS77" s="1311"/>
      <c r="BT77" s="1311"/>
      <c r="BU77" s="1311"/>
      <c r="BV77" s="1311"/>
      <c r="BW77" s="1311"/>
      <c r="BX77" s="1311">
        <v>20.2</v>
      </c>
      <c r="BY77" s="1311"/>
      <c r="BZ77" s="1311"/>
      <c r="CA77" s="1311"/>
      <c r="CB77" s="1311"/>
      <c r="CC77" s="1311"/>
      <c r="CD77" s="1311"/>
      <c r="CE77" s="1311"/>
      <c r="CF77" s="1311">
        <v>19</v>
      </c>
      <c r="CG77" s="1311"/>
      <c r="CH77" s="1311"/>
      <c r="CI77" s="1311"/>
      <c r="CJ77" s="1311"/>
      <c r="CK77" s="1311"/>
      <c r="CL77" s="1311"/>
      <c r="CM77" s="1311"/>
      <c r="CN77" s="1311">
        <v>15.4</v>
      </c>
      <c r="CO77" s="1311"/>
      <c r="CP77" s="1311"/>
      <c r="CQ77" s="1311"/>
      <c r="CR77" s="1311"/>
      <c r="CS77" s="1311"/>
      <c r="CT77" s="1311"/>
      <c r="CU77" s="1311"/>
      <c r="CV77" s="1311">
        <v>14.9</v>
      </c>
      <c r="CW77" s="1311"/>
      <c r="CX77" s="1311"/>
      <c r="CY77" s="1311"/>
      <c r="CZ77" s="1311"/>
      <c r="DA77" s="1311"/>
      <c r="DB77" s="1311"/>
      <c r="DC77" s="1311"/>
    </row>
    <row r="78" spans="2:107">
      <c r="B78" s="395"/>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5"/>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657</v>
      </c>
      <c r="BC79" s="1314"/>
      <c r="BD79" s="1314"/>
      <c r="BE79" s="1314"/>
      <c r="BF79" s="1314"/>
      <c r="BG79" s="1314"/>
      <c r="BH79" s="1314"/>
      <c r="BI79" s="1314"/>
      <c r="BJ79" s="1314"/>
      <c r="BK79" s="1314"/>
      <c r="BL79" s="1314"/>
      <c r="BM79" s="1314"/>
      <c r="BN79" s="1314"/>
      <c r="BO79" s="1314"/>
      <c r="BP79" s="1311">
        <v>9.5</v>
      </c>
      <c r="BQ79" s="1311"/>
      <c r="BR79" s="1311"/>
      <c r="BS79" s="1311"/>
      <c r="BT79" s="1311"/>
      <c r="BU79" s="1311"/>
      <c r="BV79" s="1311"/>
      <c r="BW79" s="1311"/>
      <c r="BX79" s="1311">
        <v>8.6</v>
      </c>
      <c r="BY79" s="1311"/>
      <c r="BZ79" s="1311"/>
      <c r="CA79" s="1311"/>
      <c r="CB79" s="1311"/>
      <c r="CC79" s="1311"/>
      <c r="CD79" s="1311"/>
      <c r="CE79" s="1311"/>
      <c r="CF79" s="1311">
        <v>8.5</v>
      </c>
      <c r="CG79" s="1311"/>
      <c r="CH79" s="1311"/>
      <c r="CI79" s="1311"/>
      <c r="CJ79" s="1311"/>
      <c r="CK79" s="1311"/>
      <c r="CL79" s="1311"/>
      <c r="CM79" s="1311"/>
      <c r="CN79" s="1311">
        <v>8.5</v>
      </c>
      <c r="CO79" s="1311"/>
      <c r="CP79" s="1311"/>
      <c r="CQ79" s="1311"/>
      <c r="CR79" s="1311"/>
      <c r="CS79" s="1311"/>
      <c r="CT79" s="1311"/>
      <c r="CU79" s="1311"/>
      <c r="CV79" s="1311">
        <v>8.5</v>
      </c>
      <c r="CW79" s="1311"/>
      <c r="CX79" s="1311"/>
      <c r="CY79" s="1311"/>
      <c r="CZ79" s="1311"/>
      <c r="DA79" s="1311"/>
      <c r="DB79" s="1311"/>
      <c r="DC79" s="1311"/>
    </row>
    <row r="80" spans="2:107">
      <c r="B80" s="395"/>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DudIZDWur8DIDVa1rfg7WdbX71I06HgACXbxwT7YKVtIV9XE69EgFmRQRs10Sl1zJLnf2NqACHphsbseU+i5bQ==" saltValue="3+1NVtfyZqMnLCeSqvu5q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531</v>
      </c>
    </row>
  </sheetData>
  <sheetProtection algorithmName="SHA-512" hashValue="7q0r3eTv/hzgqorcsiuVOKtWtk+2TwxjNpEADPlUsHWD4h5TcKAqxPHVtXV2GfGcbmQd79zIyE16Tt/GTpOcaQ==" saltValue="KTfIjo8d6w6tNLiGEshxVw=="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531</v>
      </c>
    </row>
  </sheetData>
  <sheetProtection algorithmName="SHA-512" hashValue="AGxEB2C/MmZroOMS0jqwClBWauFjTSC/DQZgYcZID8AVm0ymyfHpeelTzJ6LihSBxUXbSqctuowUc2XVSgvj1Q==" saltValue="Lma+Sd2l/0gecSCRbU645Q=="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582</v>
      </c>
      <c r="G2" s="157"/>
      <c r="H2" s="158"/>
    </row>
    <row r="3" spans="1:8">
      <c r="A3" s="154" t="s">
        <v>575</v>
      </c>
      <c r="B3" s="159"/>
      <c r="C3" s="160"/>
      <c r="D3" s="161">
        <v>181406</v>
      </c>
      <c r="E3" s="162"/>
      <c r="F3" s="163">
        <v>87974</v>
      </c>
      <c r="G3" s="164"/>
      <c r="H3" s="165"/>
    </row>
    <row r="4" spans="1:8">
      <c r="A4" s="166"/>
      <c r="B4" s="167"/>
      <c r="C4" s="168"/>
      <c r="D4" s="169">
        <v>157655</v>
      </c>
      <c r="E4" s="170"/>
      <c r="F4" s="171">
        <v>48183</v>
      </c>
      <c r="G4" s="172"/>
      <c r="H4" s="173"/>
    </row>
    <row r="5" spans="1:8">
      <c r="A5" s="154" t="s">
        <v>577</v>
      </c>
      <c r="B5" s="159"/>
      <c r="C5" s="160"/>
      <c r="D5" s="161">
        <v>93138</v>
      </c>
      <c r="E5" s="162"/>
      <c r="F5" s="163">
        <v>78864</v>
      </c>
      <c r="G5" s="164"/>
      <c r="H5" s="165"/>
    </row>
    <row r="6" spans="1:8">
      <c r="A6" s="166"/>
      <c r="B6" s="167"/>
      <c r="C6" s="168"/>
      <c r="D6" s="169">
        <v>47409</v>
      </c>
      <c r="E6" s="170"/>
      <c r="F6" s="171">
        <v>46136</v>
      </c>
      <c r="G6" s="172"/>
      <c r="H6" s="173"/>
    </row>
    <row r="7" spans="1:8">
      <c r="A7" s="154" t="s">
        <v>578</v>
      </c>
      <c r="B7" s="159"/>
      <c r="C7" s="160"/>
      <c r="D7" s="161">
        <v>98013</v>
      </c>
      <c r="E7" s="162"/>
      <c r="F7" s="163">
        <v>85042</v>
      </c>
      <c r="G7" s="164"/>
      <c r="H7" s="165"/>
    </row>
    <row r="8" spans="1:8">
      <c r="A8" s="166"/>
      <c r="B8" s="167"/>
      <c r="C8" s="168"/>
      <c r="D8" s="169">
        <v>61414</v>
      </c>
      <c r="E8" s="170"/>
      <c r="F8" s="171">
        <v>50806</v>
      </c>
      <c r="G8" s="172"/>
      <c r="H8" s="173"/>
    </row>
    <row r="9" spans="1:8">
      <c r="A9" s="154" t="s">
        <v>579</v>
      </c>
      <c r="B9" s="159"/>
      <c r="C9" s="160"/>
      <c r="D9" s="161">
        <v>109462</v>
      </c>
      <c r="E9" s="162"/>
      <c r="F9" s="163">
        <v>83774</v>
      </c>
      <c r="G9" s="164"/>
      <c r="H9" s="165"/>
    </row>
    <row r="10" spans="1:8">
      <c r="A10" s="166"/>
      <c r="B10" s="167"/>
      <c r="C10" s="168"/>
      <c r="D10" s="169">
        <v>68744</v>
      </c>
      <c r="E10" s="170"/>
      <c r="F10" s="171">
        <v>52179</v>
      </c>
      <c r="G10" s="172"/>
      <c r="H10" s="173"/>
    </row>
    <row r="11" spans="1:8">
      <c r="A11" s="154" t="s">
        <v>580</v>
      </c>
      <c r="B11" s="159"/>
      <c r="C11" s="160"/>
      <c r="D11" s="161">
        <v>175137</v>
      </c>
      <c r="E11" s="162"/>
      <c r="F11" s="163">
        <v>132981</v>
      </c>
      <c r="G11" s="164"/>
      <c r="H11" s="165"/>
    </row>
    <row r="12" spans="1:8">
      <c r="A12" s="166"/>
      <c r="B12" s="167"/>
      <c r="C12" s="174"/>
      <c r="D12" s="169">
        <v>82139</v>
      </c>
      <c r="E12" s="170"/>
      <c r="F12" s="171">
        <v>56973</v>
      </c>
      <c r="G12" s="172"/>
      <c r="H12" s="173"/>
    </row>
    <row r="13" spans="1:8">
      <c r="A13" s="154"/>
      <c r="B13" s="159"/>
      <c r="C13" s="175"/>
      <c r="D13" s="176">
        <v>131431</v>
      </c>
      <c r="E13" s="177"/>
      <c r="F13" s="178">
        <v>93727</v>
      </c>
      <c r="G13" s="179"/>
      <c r="H13" s="165"/>
    </row>
    <row r="14" spans="1:8">
      <c r="A14" s="166"/>
      <c r="B14" s="167"/>
      <c r="C14" s="168"/>
      <c r="D14" s="169">
        <v>83472</v>
      </c>
      <c r="E14" s="170"/>
      <c r="F14" s="171">
        <v>50855</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2.9</v>
      </c>
      <c r="C19" s="180">
        <f>ROUND(VALUE(SUBSTITUTE(実質収支比率等に係る経年分析!G$48,"▲","-")),2)</f>
        <v>3.44</v>
      </c>
      <c r="D19" s="180">
        <f>ROUND(VALUE(SUBSTITUTE(実質収支比率等に係る経年分析!H$48,"▲","-")),2)</f>
        <v>3.34</v>
      </c>
      <c r="E19" s="180">
        <f>ROUND(VALUE(SUBSTITUTE(実質収支比率等に係る経年分析!I$48,"▲","-")),2)</f>
        <v>3.49</v>
      </c>
      <c r="F19" s="180">
        <f>ROUND(VALUE(SUBSTITUTE(実質収支比率等に係る経年分析!J$48,"▲","-")),2)</f>
        <v>3.64</v>
      </c>
    </row>
    <row r="20" spans="1:11">
      <c r="A20" s="180" t="s">
        <v>55</v>
      </c>
      <c r="B20" s="180">
        <f>ROUND(VALUE(SUBSTITUTE(実質収支比率等に係る経年分析!F$47,"▲","-")),2)</f>
        <v>50.6</v>
      </c>
      <c r="C20" s="180">
        <f>ROUND(VALUE(SUBSTITUTE(実質収支比率等に係る経年分析!G$47,"▲","-")),2)</f>
        <v>51.35</v>
      </c>
      <c r="D20" s="180">
        <f>ROUND(VALUE(SUBSTITUTE(実質収支比率等に係る経年分析!H$47,"▲","-")),2)</f>
        <v>34.33</v>
      </c>
      <c r="E20" s="180">
        <f>ROUND(VALUE(SUBSTITUTE(実質収支比率等に係る経年分析!I$47,"▲","-")),2)</f>
        <v>31.56</v>
      </c>
      <c r="F20" s="180">
        <f>ROUND(VALUE(SUBSTITUTE(実質収支比率等に係る経年分析!J$47,"▲","-")),2)</f>
        <v>29.9</v>
      </c>
    </row>
    <row r="21" spans="1:11">
      <c r="A21" s="180" t="s">
        <v>56</v>
      </c>
      <c r="B21" s="180">
        <f>IF(ISNUMBER(VALUE(SUBSTITUTE(実質収支比率等に係る経年分析!F$49,"▲","-"))),ROUND(VALUE(SUBSTITUTE(実質収支比率等に係る経年分析!F$49,"▲","-")),2),NA())</f>
        <v>1.3</v>
      </c>
      <c r="C21" s="180">
        <f>IF(ISNUMBER(VALUE(SUBSTITUTE(実質収支比率等に係る経年分析!G$49,"▲","-"))),ROUND(VALUE(SUBSTITUTE(実質収支比率等に係る経年分析!G$49,"▲","-")),2),NA())</f>
        <v>0</v>
      </c>
      <c r="D21" s="180">
        <f>IF(ISNUMBER(VALUE(SUBSTITUTE(実質収支比率等に係る経年分析!H$49,"▲","-"))),ROUND(VALUE(SUBSTITUTE(実質収支比率等に係る経年分析!H$49,"▲","-")),2),NA())</f>
        <v>-10.63</v>
      </c>
      <c r="E21" s="180">
        <f>IF(ISNUMBER(VALUE(SUBSTITUTE(実質収支比率等に係る経年分析!I$49,"▲","-"))),ROUND(VALUE(SUBSTITUTE(実質収支比率等に係る経年分析!I$49,"▲","-")),2),NA())</f>
        <v>2.13</v>
      </c>
      <c r="F21" s="180">
        <f>IF(ISNUMBER(VALUE(SUBSTITUTE(実質収支比率等に係る経年分析!J$49,"▲","-"))),ROUND(VALUE(SUBSTITUTE(実質収支比率等に係る経年分析!J$49,"▲","-")),2),NA())</f>
        <v>-1.91</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0.87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公共下水道事業特別会計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0.14000000000000001</v>
      </c>
    </row>
    <row r="30" spans="1:11">
      <c r="A30" s="181" t="str">
        <f>IF(連結実質赤字比率に係る赤字・黒字の構成分析!C$40="",NA(),連結実質赤字比率に係る赤字・黒字の構成分析!C$40)</f>
        <v>特定環境保全公共下水道事業特別会計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7.0000000000000007E-2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0.28000000000000003</v>
      </c>
    </row>
    <row r="31" spans="1:11">
      <c r="A31" s="181" t="str">
        <f>IF(連結実質赤字比率に係る赤字・黒字の構成分析!C$39="",NA(),連結実質赤字比率に係る赤字・黒字の構成分析!C$39)</f>
        <v>工業用水道事業特別会計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0.55000000000000004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0.74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0.56000000000000005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v>
      </c>
    </row>
    <row r="32" spans="1:11">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0.33</v>
      </c>
    </row>
    <row r="33" spans="1:16">
      <c r="A33" s="181" t="str">
        <f>IF(連結実質赤字比率に係る赤字・黒字の構成分析!C$37="",NA(),連結実質赤字比率に係る赤字・黒字の構成分析!C$37)</f>
        <v>水道事業特別会計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0.56999999999999995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0.66</v>
      </c>
    </row>
    <row r="34" spans="1:16">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0.84</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2.89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3.43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3.33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3.48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3.63</v>
      </c>
    </row>
    <row r="36" spans="1:16">
      <c r="A36" s="181" t="str">
        <f>IF(連結実質赤字比率に係る赤字・黒字の構成分析!C$34="",NA(),連結実質赤字比率に係る赤字・黒字の構成分析!C$34)</f>
        <v>市民病院事業特別会計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7.29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5.72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6.45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5.48</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2808</v>
      </c>
      <c r="E42" s="182"/>
      <c r="F42" s="182"/>
      <c r="G42" s="182">
        <f>'実質公債費比率（分子）の構造'!L$52</f>
        <v>2591</v>
      </c>
      <c r="H42" s="182"/>
      <c r="I42" s="182"/>
      <c r="J42" s="182">
        <f>'実質公債費比率（分子）の構造'!M$52</f>
        <v>2580</v>
      </c>
      <c r="K42" s="182"/>
      <c r="L42" s="182"/>
      <c r="M42" s="182">
        <f>'実質公債費比率（分子）の構造'!N$52</f>
        <v>2454</v>
      </c>
      <c r="N42" s="182"/>
      <c r="O42" s="182"/>
      <c r="P42" s="182">
        <f>'実質公債費比率（分子）の構造'!O$52</f>
        <v>2433</v>
      </c>
    </row>
    <row r="43" spans="1:16">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856</v>
      </c>
      <c r="C46" s="182"/>
      <c r="D46" s="182"/>
      <c r="E46" s="182">
        <f>'実質公債費比率（分子）の構造'!L$48</f>
        <v>751</v>
      </c>
      <c r="F46" s="182"/>
      <c r="G46" s="182"/>
      <c r="H46" s="182">
        <f>'実質公債費比率（分子）の構造'!M$48</f>
        <v>688</v>
      </c>
      <c r="I46" s="182"/>
      <c r="J46" s="182"/>
      <c r="K46" s="182">
        <f>'実質公債費比率（分子）の構造'!N$48</f>
        <v>669</v>
      </c>
      <c r="L46" s="182"/>
      <c r="M46" s="182"/>
      <c r="N46" s="182">
        <f>'実質公債費比率（分子）の構造'!O$48</f>
        <v>672</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2964</v>
      </c>
      <c r="C49" s="182"/>
      <c r="D49" s="182"/>
      <c r="E49" s="182">
        <f>'実質公債費比率（分子）の構造'!L$45</f>
        <v>2829</v>
      </c>
      <c r="F49" s="182"/>
      <c r="G49" s="182"/>
      <c r="H49" s="182">
        <f>'実質公債費比率（分子）の構造'!M$45</f>
        <v>2784</v>
      </c>
      <c r="I49" s="182"/>
      <c r="J49" s="182"/>
      <c r="K49" s="182">
        <f>'実質公債費比率（分子）の構造'!N$45</f>
        <v>2446</v>
      </c>
      <c r="L49" s="182"/>
      <c r="M49" s="182"/>
      <c r="N49" s="182">
        <f>'実質公債費比率（分子）の構造'!O$45</f>
        <v>2358</v>
      </c>
      <c r="O49" s="182"/>
      <c r="P49" s="182"/>
    </row>
    <row r="50" spans="1:16">
      <c r="A50" s="182" t="s">
        <v>71</v>
      </c>
      <c r="B50" s="182" t="e">
        <f>NA()</f>
        <v>#N/A</v>
      </c>
      <c r="C50" s="182">
        <f>IF(ISNUMBER('実質公債費比率（分子）の構造'!K$53),'実質公債費比率（分子）の構造'!K$53,NA())</f>
        <v>1012</v>
      </c>
      <c r="D50" s="182" t="e">
        <f>NA()</f>
        <v>#N/A</v>
      </c>
      <c r="E50" s="182" t="e">
        <f>NA()</f>
        <v>#N/A</v>
      </c>
      <c r="F50" s="182">
        <f>IF(ISNUMBER('実質公債費比率（分子）の構造'!L$53),'実質公債費比率（分子）の構造'!L$53,NA())</f>
        <v>989</v>
      </c>
      <c r="G50" s="182" t="e">
        <f>NA()</f>
        <v>#N/A</v>
      </c>
      <c r="H50" s="182" t="e">
        <f>NA()</f>
        <v>#N/A</v>
      </c>
      <c r="I50" s="182">
        <f>IF(ISNUMBER('実質公債費比率（分子）の構造'!M$53),'実質公債費比率（分子）の構造'!M$53,NA())</f>
        <v>892</v>
      </c>
      <c r="J50" s="182" t="e">
        <f>NA()</f>
        <v>#N/A</v>
      </c>
      <c r="K50" s="182" t="e">
        <f>NA()</f>
        <v>#N/A</v>
      </c>
      <c r="L50" s="182">
        <f>IF(ISNUMBER('実質公債費比率（分子）の構造'!N$53),'実質公債費比率（分子）の構造'!N$53,NA())</f>
        <v>661</v>
      </c>
      <c r="M50" s="182" t="e">
        <f>NA()</f>
        <v>#N/A</v>
      </c>
      <c r="N50" s="182" t="e">
        <f>NA()</f>
        <v>#N/A</v>
      </c>
      <c r="O50" s="182">
        <f>IF(ISNUMBER('実質公債費比率（分子）の構造'!O$53),'実質公債費比率（分子）の構造'!O$53,NA())</f>
        <v>597</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24280</v>
      </c>
      <c r="E56" s="181"/>
      <c r="F56" s="181"/>
      <c r="G56" s="181">
        <f>'将来負担比率（分子）の構造'!J$52</f>
        <v>23295</v>
      </c>
      <c r="H56" s="181"/>
      <c r="I56" s="181"/>
      <c r="J56" s="181">
        <f>'将来負担比率（分子）の構造'!K$52</f>
        <v>22367</v>
      </c>
      <c r="K56" s="181"/>
      <c r="L56" s="181"/>
      <c r="M56" s="181">
        <f>'将来負担比率（分子）の構造'!L$52</f>
        <v>21544</v>
      </c>
      <c r="N56" s="181"/>
      <c r="O56" s="181"/>
      <c r="P56" s="181">
        <f>'将来負担比率（分子）の構造'!M$52</f>
        <v>21032</v>
      </c>
    </row>
    <row r="57" spans="1:16">
      <c r="A57" s="181" t="s">
        <v>42</v>
      </c>
      <c r="B57" s="181"/>
      <c r="C57" s="181"/>
      <c r="D57" s="181">
        <f>'将来負担比率（分子）の構造'!I$51</f>
        <v>474</v>
      </c>
      <c r="E57" s="181"/>
      <c r="F57" s="181"/>
      <c r="G57" s="181">
        <f>'将来負担比率（分子）の構造'!J$51</f>
        <v>353</v>
      </c>
      <c r="H57" s="181"/>
      <c r="I57" s="181"/>
      <c r="J57" s="181">
        <f>'将来負担比率（分子）の構造'!K$51</f>
        <v>243</v>
      </c>
      <c r="K57" s="181"/>
      <c r="L57" s="181"/>
      <c r="M57" s="181">
        <f>'将来負担比率（分子）の構造'!L$51</f>
        <v>162</v>
      </c>
      <c r="N57" s="181"/>
      <c r="O57" s="181"/>
      <c r="P57" s="181">
        <f>'将来負担比率（分子）の構造'!M$51</f>
        <v>94</v>
      </c>
    </row>
    <row r="58" spans="1:16">
      <c r="A58" s="181" t="s">
        <v>41</v>
      </c>
      <c r="B58" s="181"/>
      <c r="C58" s="181"/>
      <c r="D58" s="181">
        <f>'将来負担比率（分子）の構造'!I$50</f>
        <v>11401</v>
      </c>
      <c r="E58" s="181"/>
      <c r="F58" s="181"/>
      <c r="G58" s="181">
        <f>'将来負担比率（分子）の構造'!J$50</f>
        <v>12829</v>
      </c>
      <c r="H58" s="181"/>
      <c r="I58" s="181"/>
      <c r="J58" s="181">
        <f>'将来負担比率（分子）の構造'!K$50</f>
        <v>12962</v>
      </c>
      <c r="K58" s="181"/>
      <c r="L58" s="181"/>
      <c r="M58" s="181">
        <f>'将来負担比率（分子）の構造'!L$50</f>
        <v>12273</v>
      </c>
      <c r="N58" s="181"/>
      <c r="O58" s="181"/>
      <c r="P58" s="181">
        <f>'将来負担比率（分子）の構造'!M$50</f>
        <v>12780</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2</v>
      </c>
      <c r="C61" s="181"/>
      <c r="D61" s="181"/>
      <c r="E61" s="181">
        <f>'将来負担比率（分子）の構造'!J$46</f>
        <v>5</v>
      </c>
      <c r="F61" s="181"/>
      <c r="G61" s="181"/>
      <c r="H61" s="181">
        <f>'将来負担比率（分子）の構造'!K$46</f>
        <v>3</v>
      </c>
      <c r="I61" s="181"/>
      <c r="J61" s="181"/>
      <c r="K61" s="181">
        <f>'将来負担比率（分子）の構造'!L$46</f>
        <v>2</v>
      </c>
      <c r="L61" s="181"/>
      <c r="M61" s="181"/>
      <c r="N61" s="181">
        <f>'将来負担比率（分子）の構造'!M$46</f>
        <v>2</v>
      </c>
      <c r="O61" s="181"/>
      <c r="P61" s="181"/>
    </row>
    <row r="62" spans="1:16">
      <c r="A62" s="181" t="s">
        <v>35</v>
      </c>
      <c r="B62" s="181">
        <f>'将来負担比率（分子）の構造'!I$45</f>
        <v>4325</v>
      </c>
      <c r="C62" s="181"/>
      <c r="D62" s="181"/>
      <c r="E62" s="181">
        <f>'将来負担比率（分子）の構造'!J$45</f>
        <v>3709</v>
      </c>
      <c r="F62" s="181"/>
      <c r="G62" s="181"/>
      <c r="H62" s="181">
        <f>'将来負担比率（分子）の構造'!K$45</f>
        <v>3561</v>
      </c>
      <c r="I62" s="181"/>
      <c r="J62" s="181"/>
      <c r="K62" s="181">
        <f>'将来負担比率（分子）の構造'!L$45</f>
        <v>3344</v>
      </c>
      <c r="L62" s="181"/>
      <c r="M62" s="181"/>
      <c r="N62" s="181">
        <f>'将来負担比率（分子）の構造'!M$45</f>
        <v>3196</v>
      </c>
      <c r="O62" s="181"/>
      <c r="P62" s="181"/>
    </row>
    <row r="63" spans="1:16">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8143</v>
      </c>
      <c r="C64" s="181"/>
      <c r="D64" s="181"/>
      <c r="E64" s="181">
        <f>'将来負担比率（分子）の構造'!J$43</f>
        <v>7400</v>
      </c>
      <c r="F64" s="181"/>
      <c r="G64" s="181"/>
      <c r="H64" s="181">
        <f>'将来負担比率（分子）の構造'!K$43</f>
        <v>6831</v>
      </c>
      <c r="I64" s="181"/>
      <c r="J64" s="181"/>
      <c r="K64" s="181">
        <f>'将来負担比率（分子）の構造'!L$43</f>
        <v>6169</v>
      </c>
      <c r="L64" s="181"/>
      <c r="M64" s="181"/>
      <c r="N64" s="181">
        <f>'将来負担比率（分子）の構造'!M$43</f>
        <v>5945</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23677</v>
      </c>
      <c r="C66" s="181"/>
      <c r="D66" s="181"/>
      <c r="E66" s="181">
        <f>'将来負担比率（分子）の構造'!J$41</f>
        <v>22449</v>
      </c>
      <c r="F66" s="181"/>
      <c r="G66" s="181"/>
      <c r="H66" s="181">
        <f>'将来負担比率（分子）の構造'!K$41</f>
        <v>20463</v>
      </c>
      <c r="I66" s="181"/>
      <c r="J66" s="181"/>
      <c r="K66" s="181">
        <f>'将来負担比率（分子）の構造'!L$41</f>
        <v>19244</v>
      </c>
      <c r="L66" s="181"/>
      <c r="M66" s="181"/>
      <c r="N66" s="181">
        <f>'将来負担比率（分子）の構造'!M$41</f>
        <v>20219</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4195</v>
      </c>
      <c r="C72" s="185">
        <f>基金残高に係る経年分析!G55</f>
        <v>3763</v>
      </c>
      <c r="D72" s="185">
        <f>基金残高に係る経年分析!H55</f>
        <v>3525</v>
      </c>
    </row>
    <row r="73" spans="1:16">
      <c r="A73" s="184" t="s">
        <v>78</v>
      </c>
      <c r="B73" s="185">
        <f>基金残高に係る経年分析!F56</f>
        <v>2750</v>
      </c>
      <c r="C73" s="185">
        <f>基金残高に係る経年分析!G56</f>
        <v>2300</v>
      </c>
      <c r="D73" s="185">
        <f>基金残高に係る経年分析!H56</f>
        <v>2322</v>
      </c>
    </row>
    <row r="74" spans="1:16">
      <c r="A74" s="184" t="s">
        <v>79</v>
      </c>
      <c r="B74" s="185">
        <f>基金残高に係る経年分析!F57</f>
        <v>8106</v>
      </c>
      <c r="C74" s="185">
        <f>基金残高に係る経年分析!G57</f>
        <v>8252</v>
      </c>
      <c r="D74" s="185">
        <f>基金残高に係る経年分析!H57</f>
        <v>8961</v>
      </c>
    </row>
  </sheetData>
  <sheetProtection algorithmName="SHA-512" hashValue="yihAykTMJNqTlQqM+mrkT7IXjtPZHvt4ifHLRF0ykucr0QdSGIlc3Gs76pluFv4Dwbo+VG1oPCBHXDoH30qffA==" saltValue="7P510WXf/81/4VaqGBgjV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226</v>
      </c>
      <c r="C5" s="745"/>
      <c r="D5" s="745"/>
      <c r="E5" s="745"/>
      <c r="F5" s="745"/>
      <c r="G5" s="745"/>
      <c r="H5" s="745"/>
      <c r="I5" s="745"/>
      <c r="J5" s="745"/>
      <c r="K5" s="745"/>
      <c r="L5" s="745"/>
      <c r="M5" s="745"/>
      <c r="N5" s="745"/>
      <c r="O5" s="745"/>
      <c r="P5" s="745"/>
      <c r="Q5" s="746"/>
      <c r="R5" s="733">
        <v>3105141</v>
      </c>
      <c r="S5" s="734"/>
      <c r="T5" s="734"/>
      <c r="U5" s="734"/>
      <c r="V5" s="734"/>
      <c r="W5" s="734"/>
      <c r="X5" s="734"/>
      <c r="Y5" s="777"/>
      <c r="Z5" s="795">
        <v>13</v>
      </c>
      <c r="AA5" s="795"/>
      <c r="AB5" s="795"/>
      <c r="AC5" s="795"/>
      <c r="AD5" s="796">
        <v>3105138</v>
      </c>
      <c r="AE5" s="796"/>
      <c r="AF5" s="796"/>
      <c r="AG5" s="796"/>
      <c r="AH5" s="796"/>
      <c r="AI5" s="796"/>
      <c r="AJ5" s="796"/>
      <c r="AK5" s="796"/>
      <c r="AL5" s="778">
        <v>27.2</v>
      </c>
      <c r="AM5" s="749"/>
      <c r="AN5" s="749"/>
      <c r="AO5" s="779"/>
      <c r="AP5" s="744" t="s">
        <v>227</v>
      </c>
      <c r="AQ5" s="745"/>
      <c r="AR5" s="745"/>
      <c r="AS5" s="745"/>
      <c r="AT5" s="745"/>
      <c r="AU5" s="745"/>
      <c r="AV5" s="745"/>
      <c r="AW5" s="745"/>
      <c r="AX5" s="745"/>
      <c r="AY5" s="745"/>
      <c r="AZ5" s="745"/>
      <c r="BA5" s="745"/>
      <c r="BB5" s="745"/>
      <c r="BC5" s="745"/>
      <c r="BD5" s="745"/>
      <c r="BE5" s="745"/>
      <c r="BF5" s="746"/>
      <c r="BG5" s="678">
        <v>3104510</v>
      </c>
      <c r="BH5" s="679"/>
      <c r="BI5" s="679"/>
      <c r="BJ5" s="679"/>
      <c r="BK5" s="679"/>
      <c r="BL5" s="679"/>
      <c r="BM5" s="679"/>
      <c r="BN5" s="680"/>
      <c r="BO5" s="715">
        <v>100</v>
      </c>
      <c r="BP5" s="715"/>
      <c r="BQ5" s="715"/>
      <c r="BR5" s="715"/>
      <c r="BS5" s="716" t="s">
        <v>228</v>
      </c>
      <c r="BT5" s="716"/>
      <c r="BU5" s="716"/>
      <c r="BV5" s="716"/>
      <c r="BW5" s="716"/>
      <c r="BX5" s="716"/>
      <c r="BY5" s="716"/>
      <c r="BZ5" s="716"/>
      <c r="CA5" s="716"/>
      <c r="CB5" s="775"/>
      <c r="CD5" s="782" t="s">
        <v>222</v>
      </c>
      <c r="CE5" s="783"/>
      <c r="CF5" s="783"/>
      <c r="CG5" s="783"/>
      <c r="CH5" s="783"/>
      <c r="CI5" s="783"/>
      <c r="CJ5" s="783"/>
      <c r="CK5" s="783"/>
      <c r="CL5" s="783"/>
      <c r="CM5" s="783"/>
      <c r="CN5" s="783"/>
      <c r="CO5" s="783"/>
      <c r="CP5" s="783"/>
      <c r="CQ5" s="784"/>
      <c r="CR5" s="782" t="s">
        <v>229</v>
      </c>
      <c r="CS5" s="783"/>
      <c r="CT5" s="783"/>
      <c r="CU5" s="783"/>
      <c r="CV5" s="783"/>
      <c r="CW5" s="783"/>
      <c r="CX5" s="783"/>
      <c r="CY5" s="784"/>
      <c r="CZ5" s="782" t="s">
        <v>220</v>
      </c>
      <c r="DA5" s="783"/>
      <c r="DB5" s="783"/>
      <c r="DC5" s="784"/>
      <c r="DD5" s="782" t="s">
        <v>230</v>
      </c>
      <c r="DE5" s="783"/>
      <c r="DF5" s="783"/>
      <c r="DG5" s="783"/>
      <c r="DH5" s="783"/>
      <c r="DI5" s="783"/>
      <c r="DJ5" s="783"/>
      <c r="DK5" s="783"/>
      <c r="DL5" s="783"/>
      <c r="DM5" s="783"/>
      <c r="DN5" s="783"/>
      <c r="DO5" s="783"/>
      <c r="DP5" s="784"/>
      <c r="DQ5" s="782" t="s">
        <v>231</v>
      </c>
      <c r="DR5" s="783"/>
      <c r="DS5" s="783"/>
      <c r="DT5" s="783"/>
      <c r="DU5" s="783"/>
      <c r="DV5" s="783"/>
      <c r="DW5" s="783"/>
      <c r="DX5" s="783"/>
      <c r="DY5" s="783"/>
      <c r="DZ5" s="783"/>
      <c r="EA5" s="783"/>
      <c r="EB5" s="783"/>
      <c r="EC5" s="784"/>
    </row>
    <row r="6" spans="2:143" ht="11.25" customHeight="1">
      <c r="B6" s="675" t="s">
        <v>232</v>
      </c>
      <c r="C6" s="676"/>
      <c r="D6" s="676"/>
      <c r="E6" s="676"/>
      <c r="F6" s="676"/>
      <c r="G6" s="676"/>
      <c r="H6" s="676"/>
      <c r="I6" s="676"/>
      <c r="J6" s="676"/>
      <c r="K6" s="676"/>
      <c r="L6" s="676"/>
      <c r="M6" s="676"/>
      <c r="N6" s="676"/>
      <c r="O6" s="676"/>
      <c r="P6" s="676"/>
      <c r="Q6" s="677"/>
      <c r="R6" s="678">
        <v>289334</v>
      </c>
      <c r="S6" s="679"/>
      <c r="T6" s="679"/>
      <c r="U6" s="679"/>
      <c r="V6" s="679"/>
      <c r="W6" s="679"/>
      <c r="X6" s="679"/>
      <c r="Y6" s="680"/>
      <c r="Z6" s="715">
        <v>1.2</v>
      </c>
      <c r="AA6" s="715"/>
      <c r="AB6" s="715"/>
      <c r="AC6" s="715"/>
      <c r="AD6" s="716">
        <v>289334</v>
      </c>
      <c r="AE6" s="716"/>
      <c r="AF6" s="716"/>
      <c r="AG6" s="716"/>
      <c r="AH6" s="716"/>
      <c r="AI6" s="716"/>
      <c r="AJ6" s="716"/>
      <c r="AK6" s="716"/>
      <c r="AL6" s="681">
        <v>2.5</v>
      </c>
      <c r="AM6" s="682"/>
      <c r="AN6" s="682"/>
      <c r="AO6" s="717"/>
      <c r="AP6" s="675" t="s">
        <v>233</v>
      </c>
      <c r="AQ6" s="676"/>
      <c r="AR6" s="676"/>
      <c r="AS6" s="676"/>
      <c r="AT6" s="676"/>
      <c r="AU6" s="676"/>
      <c r="AV6" s="676"/>
      <c r="AW6" s="676"/>
      <c r="AX6" s="676"/>
      <c r="AY6" s="676"/>
      <c r="AZ6" s="676"/>
      <c r="BA6" s="676"/>
      <c r="BB6" s="676"/>
      <c r="BC6" s="676"/>
      <c r="BD6" s="676"/>
      <c r="BE6" s="676"/>
      <c r="BF6" s="677"/>
      <c r="BG6" s="678">
        <v>3104510</v>
      </c>
      <c r="BH6" s="679"/>
      <c r="BI6" s="679"/>
      <c r="BJ6" s="679"/>
      <c r="BK6" s="679"/>
      <c r="BL6" s="679"/>
      <c r="BM6" s="679"/>
      <c r="BN6" s="680"/>
      <c r="BO6" s="715">
        <v>100</v>
      </c>
      <c r="BP6" s="715"/>
      <c r="BQ6" s="715"/>
      <c r="BR6" s="715"/>
      <c r="BS6" s="716" t="s">
        <v>130</v>
      </c>
      <c r="BT6" s="716"/>
      <c r="BU6" s="716"/>
      <c r="BV6" s="716"/>
      <c r="BW6" s="716"/>
      <c r="BX6" s="716"/>
      <c r="BY6" s="716"/>
      <c r="BZ6" s="716"/>
      <c r="CA6" s="716"/>
      <c r="CB6" s="775"/>
      <c r="CD6" s="736" t="s">
        <v>234</v>
      </c>
      <c r="CE6" s="737"/>
      <c r="CF6" s="737"/>
      <c r="CG6" s="737"/>
      <c r="CH6" s="737"/>
      <c r="CI6" s="737"/>
      <c r="CJ6" s="737"/>
      <c r="CK6" s="737"/>
      <c r="CL6" s="737"/>
      <c r="CM6" s="737"/>
      <c r="CN6" s="737"/>
      <c r="CO6" s="737"/>
      <c r="CP6" s="737"/>
      <c r="CQ6" s="738"/>
      <c r="CR6" s="678">
        <v>171825</v>
      </c>
      <c r="CS6" s="679"/>
      <c r="CT6" s="679"/>
      <c r="CU6" s="679"/>
      <c r="CV6" s="679"/>
      <c r="CW6" s="679"/>
      <c r="CX6" s="679"/>
      <c r="CY6" s="680"/>
      <c r="CZ6" s="778">
        <v>0.7</v>
      </c>
      <c r="DA6" s="749"/>
      <c r="DB6" s="749"/>
      <c r="DC6" s="781"/>
      <c r="DD6" s="684" t="s">
        <v>228</v>
      </c>
      <c r="DE6" s="679"/>
      <c r="DF6" s="679"/>
      <c r="DG6" s="679"/>
      <c r="DH6" s="679"/>
      <c r="DI6" s="679"/>
      <c r="DJ6" s="679"/>
      <c r="DK6" s="679"/>
      <c r="DL6" s="679"/>
      <c r="DM6" s="679"/>
      <c r="DN6" s="679"/>
      <c r="DO6" s="679"/>
      <c r="DP6" s="680"/>
      <c r="DQ6" s="684">
        <v>171825</v>
      </c>
      <c r="DR6" s="679"/>
      <c r="DS6" s="679"/>
      <c r="DT6" s="679"/>
      <c r="DU6" s="679"/>
      <c r="DV6" s="679"/>
      <c r="DW6" s="679"/>
      <c r="DX6" s="679"/>
      <c r="DY6" s="679"/>
      <c r="DZ6" s="679"/>
      <c r="EA6" s="679"/>
      <c r="EB6" s="679"/>
      <c r="EC6" s="722"/>
    </row>
    <row r="7" spans="2:143" ht="11.25" customHeight="1">
      <c r="B7" s="675" t="s">
        <v>235</v>
      </c>
      <c r="C7" s="676"/>
      <c r="D7" s="676"/>
      <c r="E7" s="676"/>
      <c r="F7" s="676"/>
      <c r="G7" s="676"/>
      <c r="H7" s="676"/>
      <c r="I7" s="676"/>
      <c r="J7" s="676"/>
      <c r="K7" s="676"/>
      <c r="L7" s="676"/>
      <c r="M7" s="676"/>
      <c r="N7" s="676"/>
      <c r="O7" s="676"/>
      <c r="P7" s="676"/>
      <c r="Q7" s="677"/>
      <c r="R7" s="678">
        <v>2026</v>
      </c>
      <c r="S7" s="679"/>
      <c r="T7" s="679"/>
      <c r="U7" s="679"/>
      <c r="V7" s="679"/>
      <c r="W7" s="679"/>
      <c r="X7" s="679"/>
      <c r="Y7" s="680"/>
      <c r="Z7" s="715">
        <v>0</v>
      </c>
      <c r="AA7" s="715"/>
      <c r="AB7" s="715"/>
      <c r="AC7" s="715"/>
      <c r="AD7" s="716">
        <v>2026</v>
      </c>
      <c r="AE7" s="716"/>
      <c r="AF7" s="716"/>
      <c r="AG7" s="716"/>
      <c r="AH7" s="716"/>
      <c r="AI7" s="716"/>
      <c r="AJ7" s="716"/>
      <c r="AK7" s="716"/>
      <c r="AL7" s="681">
        <v>0</v>
      </c>
      <c r="AM7" s="682"/>
      <c r="AN7" s="682"/>
      <c r="AO7" s="717"/>
      <c r="AP7" s="675" t="s">
        <v>236</v>
      </c>
      <c r="AQ7" s="676"/>
      <c r="AR7" s="676"/>
      <c r="AS7" s="676"/>
      <c r="AT7" s="676"/>
      <c r="AU7" s="676"/>
      <c r="AV7" s="676"/>
      <c r="AW7" s="676"/>
      <c r="AX7" s="676"/>
      <c r="AY7" s="676"/>
      <c r="AZ7" s="676"/>
      <c r="BA7" s="676"/>
      <c r="BB7" s="676"/>
      <c r="BC7" s="676"/>
      <c r="BD7" s="676"/>
      <c r="BE7" s="676"/>
      <c r="BF7" s="677"/>
      <c r="BG7" s="678">
        <v>1088724</v>
      </c>
      <c r="BH7" s="679"/>
      <c r="BI7" s="679"/>
      <c r="BJ7" s="679"/>
      <c r="BK7" s="679"/>
      <c r="BL7" s="679"/>
      <c r="BM7" s="679"/>
      <c r="BN7" s="680"/>
      <c r="BO7" s="715">
        <v>35.1</v>
      </c>
      <c r="BP7" s="715"/>
      <c r="BQ7" s="715"/>
      <c r="BR7" s="715"/>
      <c r="BS7" s="716" t="s">
        <v>228</v>
      </c>
      <c r="BT7" s="716"/>
      <c r="BU7" s="716"/>
      <c r="BV7" s="716"/>
      <c r="BW7" s="716"/>
      <c r="BX7" s="716"/>
      <c r="BY7" s="716"/>
      <c r="BZ7" s="716"/>
      <c r="CA7" s="716"/>
      <c r="CB7" s="775"/>
      <c r="CD7" s="711" t="s">
        <v>237</v>
      </c>
      <c r="CE7" s="712"/>
      <c r="CF7" s="712"/>
      <c r="CG7" s="712"/>
      <c r="CH7" s="712"/>
      <c r="CI7" s="712"/>
      <c r="CJ7" s="712"/>
      <c r="CK7" s="712"/>
      <c r="CL7" s="712"/>
      <c r="CM7" s="712"/>
      <c r="CN7" s="712"/>
      <c r="CO7" s="712"/>
      <c r="CP7" s="712"/>
      <c r="CQ7" s="713"/>
      <c r="CR7" s="678">
        <v>5278509</v>
      </c>
      <c r="CS7" s="679"/>
      <c r="CT7" s="679"/>
      <c r="CU7" s="679"/>
      <c r="CV7" s="679"/>
      <c r="CW7" s="679"/>
      <c r="CX7" s="679"/>
      <c r="CY7" s="680"/>
      <c r="CZ7" s="715">
        <v>22.7</v>
      </c>
      <c r="DA7" s="715"/>
      <c r="DB7" s="715"/>
      <c r="DC7" s="715"/>
      <c r="DD7" s="684">
        <v>606716</v>
      </c>
      <c r="DE7" s="679"/>
      <c r="DF7" s="679"/>
      <c r="DG7" s="679"/>
      <c r="DH7" s="679"/>
      <c r="DI7" s="679"/>
      <c r="DJ7" s="679"/>
      <c r="DK7" s="679"/>
      <c r="DL7" s="679"/>
      <c r="DM7" s="679"/>
      <c r="DN7" s="679"/>
      <c r="DO7" s="679"/>
      <c r="DP7" s="680"/>
      <c r="DQ7" s="684">
        <v>2319625</v>
      </c>
      <c r="DR7" s="679"/>
      <c r="DS7" s="679"/>
      <c r="DT7" s="679"/>
      <c r="DU7" s="679"/>
      <c r="DV7" s="679"/>
      <c r="DW7" s="679"/>
      <c r="DX7" s="679"/>
      <c r="DY7" s="679"/>
      <c r="DZ7" s="679"/>
      <c r="EA7" s="679"/>
      <c r="EB7" s="679"/>
      <c r="EC7" s="722"/>
    </row>
    <row r="8" spans="2:143" ht="11.25" customHeight="1">
      <c r="B8" s="675" t="s">
        <v>238</v>
      </c>
      <c r="C8" s="676"/>
      <c r="D8" s="676"/>
      <c r="E8" s="676"/>
      <c r="F8" s="676"/>
      <c r="G8" s="676"/>
      <c r="H8" s="676"/>
      <c r="I8" s="676"/>
      <c r="J8" s="676"/>
      <c r="K8" s="676"/>
      <c r="L8" s="676"/>
      <c r="M8" s="676"/>
      <c r="N8" s="676"/>
      <c r="O8" s="676"/>
      <c r="P8" s="676"/>
      <c r="Q8" s="677"/>
      <c r="R8" s="678">
        <v>6628</v>
      </c>
      <c r="S8" s="679"/>
      <c r="T8" s="679"/>
      <c r="U8" s="679"/>
      <c r="V8" s="679"/>
      <c r="W8" s="679"/>
      <c r="X8" s="679"/>
      <c r="Y8" s="680"/>
      <c r="Z8" s="715">
        <v>0</v>
      </c>
      <c r="AA8" s="715"/>
      <c r="AB8" s="715"/>
      <c r="AC8" s="715"/>
      <c r="AD8" s="716">
        <v>6628</v>
      </c>
      <c r="AE8" s="716"/>
      <c r="AF8" s="716"/>
      <c r="AG8" s="716"/>
      <c r="AH8" s="716"/>
      <c r="AI8" s="716"/>
      <c r="AJ8" s="716"/>
      <c r="AK8" s="716"/>
      <c r="AL8" s="681">
        <v>0.1</v>
      </c>
      <c r="AM8" s="682"/>
      <c r="AN8" s="682"/>
      <c r="AO8" s="717"/>
      <c r="AP8" s="675" t="s">
        <v>239</v>
      </c>
      <c r="AQ8" s="676"/>
      <c r="AR8" s="676"/>
      <c r="AS8" s="676"/>
      <c r="AT8" s="676"/>
      <c r="AU8" s="676"/>
      <c r="AV8" s="676"/>
      <c r="AW8" s="676"/>
      <c r="AX8" s="676"/>
      <c r="AY8" s="676"/>
      <c r="AZ8" s="676"/>
      <c r="BA8" s="676"/>
      <c r="BB8" s="676"/>
      <c r="BC8" s="676"/>
      <c r="BD8" s="676"/>
      <c r="BE8" s="676"/>
      <c r="BF8" s="677"/>
      <c r="BG8" s="678">
        <v>43628</v>
      </c>
      <c r="BH8" s="679"/>
      <c r="BI8" s="679"/>
      <c r="BJ8" s="679"/>
      <c r="BK8" s="679"/>
      <c r="BL8" s="679"/>
      <c r="BM8" s="679"/>
      <c r="BN8" s="680"/>
      <c r="BO8" s="715">
        <v>1.4</v>
      </c>
      <c r="BP8" s="715"/>
      <c r="BQ8" s="715"/>
      <c r="BR8" s="715"/>
      <c r="BS8" s="684" t="s">
        <v>180</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5743513</v>
      </c>
      <c r="CS8" s="679"/>
      <c r="CT8" s="679"/>
      <c r="CU8" s="679"/>
      <c r="CV8" s="679"/>
      <c r="CW8" s="679"/>
      <c r="CX8" s="679"/>
      <c r="CY8" s="680"/>
      <c r="CZ8" s="715">
        <v>24.7</v>
      </c>
      <c r="DA8" s="715"/>
      <c r="DB8" s="715"/>
      <c r="DC8" s="715"/>
      <c r="DD8" s="684">
        <v>3108</v>
      </c>
      <c r="DE8" s="679"/>
      <c r="DF8" s="679"/>
      <c r="DG8" s="679"/>
      <c r="DH8" s="679"/>
      <c r="DI8" s="679"/>
      <c r="DJ8" s="679"/>
      <c r="DK8" s="679"/>
      <c r="DL8" s="679"/>
      <c r="DM8" s="679"/>
      <c r="DN8" s="679"/>
      <c r="DO8" s="679"/>
      <c r="DP8" s="680"/>
      <c r="DQ8" s="684">
        <v>3352053</v>
      </c>
      <c r="DR8" s="679"/>
      <c r="DS8" s="679"/>
      <c r="DT8" s="679"/>
      <c r="DU8" s="679"/>
      <c r="DV8" s="679"/>
      <c r="DW8" s="679"/>
      <c r="DX8" s="679"/>
      <c r="DY8" s="679"/>
      <c r="DZ8" s="679"/>
      <c r="EA8" s="679"/>
      <c r="EB8" s="679"/>
      <c r="EC8" s="722"/>
    </row>
    <row r="9" spans="2:143" ht="11.25" customHeight="1">
      <c r="B9" s="675" t="s">
        <v>241</v>
      </c>
      <c r="C9" s="676"/>
      <c r="D9" s="676"/>
      <c r="E9" s="676"/>
      <c r="F9" s="676"/>
      <c r="G9" s="676"/>
      <c r="H9" s="676"/>
      <c r="I9" s="676"/>
      <c r="J9" s="676"/>
      <c r="K9" s="676"/>
      <c r="L9" s="676"/>
      <c r="M9" s="676"/>
      <c r="N9" s="676"/>
      <c r="O9" s="676"/>
      <c r="P9" s="676"/>
      <c r="Q9" s="677"/>
      <c r="R9" s="678">
        <v>3885</v>
      </c>
      <c r="S9" s="679"/>
      <c r="T9" s="679"/>
      <c r="U9" s="679"/>
      <c r="V9" s="679"/>
      <c r="W9" s="679"/>
      <c r="X9" s="679"/>
      <c r="Y9" s="680"/>
      <c r="Z9" s="715">
        <v>0</v>
      </c>
      <c r="AA9" s="715"/>
      <c r="AB9" s="715"/>
      <c r="AC9" s="715"/>
      <c r="AD9" s="716">
        <v>3885</v>
      </c>
      <c r="AE9" s="716"/>
      <c r="AF9" s="716"/>
      <c r="AG9" s="716"/>
      <c r="AH9" s="716"/>
      <c r="AI9" s="716"/>
      <c r="AJ9" s="716"/>
      <c r="AK9" s="716"/>
      <c r="AL9" s="681">
        <v>0</v>
      </c>
      <c r="AM9" s="682"/>
      <c r="AN9" s="682"/>
      <c r="AO9" s="717"/>
      <c r="AP9" s="675" t="s">
        <v>242</v>
      </c>
      <c r="AQ9" s="676"/>
      <c r="AR9" s="676"/>
      <c r="AS9" s="676"/>
      <c r="AT9" s="676"/>
      <c r="AU9" s="676"/>
      <c r="AV9" s="676"/>
      <c r="AW9" s="676"/>
      <c r="AX9" s="676"/>
      <c r="AY9" s="676"/>
      <c r="AZ9" s="676"/>
      <c r="BA9" s="676"/>
      <c r="BB9" s="676"/>
      <c r="BC9" s="676"/>
      <c r="BD9" s="676"/>
      <c r="BE9" s="676"/>
      <c r="BF9" s="677"/>
      <c r="BG9" s="678">
        <v>827759</v>
      </c>
      <c r="BH9" s="679"/>
      <c r="BI9" s="679"/>
      <c r="BJ9" s="679"/>
      <c r="BK9" s="679"/>
      <c r="BL9" s="679"/>
      <c r="BM9" s="679"/>
      <c r="BN9" s="680"/>
      <c r="BO9" s="715">
        <v>26.7</v>
      </c>
      <c r="BP9" s="715"/>
      <c r="BQ9" s="715"/>
      <c r="BR9" s="715"/>
      <c r="BS9" s="684" t="s">
        <v>130</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1363350</v>
      </c>
      <c r="CS9" s="679"/>
      <c r="CT9" s="679"/>
      <c r="CU9" s="679"/>
      <c r="CV9" s="679"/>
      <c r="CW9" s="679"/>
      <c r="CX9" s="679"/>
      <c r="CY9" s="680"/>
      <c r="CZ9" s="715">
        <v>5.9</v>
      </c>
      <c r="DA9" s="715"/>
      <c r="DB9" s="715"/>
      <c r="DC9" s="715"/>
      <c r="DD9" s="684">
        <v>137072</v>
      </c>
      <c r="DE9" s="679"/>
      <c r="DF9" s="679"/>
      <c r="DG9" s="679"/>
      <c r="DH9" s="679"/>
      <c r="DI9" s="679"/>
      <c r="DJ9" s="679"/>
      <c r="DK9" s="679"/>
      <c r="DL9" s="679"/>
      <c r="DM9" s="679"/>
      <c r="DN9" s="679"/>
      <c r="DO9" s="679"/>
      <c r="DP9" s="680"/>
      <c r="DQ9" s="684">
        <v>1158347</v>
      </c>
      <c r="DR9" s="679"/>
      <c r="DS9" s="679"/>
      <c r="DT9" s="679"/>
      <c r="DU9" s="679"/>
      <c r="DV9" s="679"/>
      <c r="DW9" s="679"/>
      <c r="DX9" s="679"/>
      <c r="DY9" s="679"/>
      <c r="DZ9" s="679"/>
      <c r="EA9" s="679"/>
      <c r="EB9" s="679"/>
      <c r="EC9" s="722"/>
    </row>
    <row r="10" spans="2:143" ht="11.25" customHeight="1">
      <c r="B10" s="675" t="s">
        <v>244</v>
      </c>
      <c r="C10" s="676"/>
      <c r="D10" s="676"/>
      <c r="E10" s="676"/>
      <c r="F10" s="676"/>
      <c r="G10" s="676"/>
      <c r="H10" s="676"/>
      <c r="I10" s="676"/>
      <c r="J10" s="676"/>
      <c r="K10" s="676"/>
      <c r="L10" s="676"/>
      <c r="M10" s="676"/>
      <c r="N10" s="676"/>
      <c r="O10" s="676"/>
      <c r="P10" s="676"/>
      <c r="Q10" s="677"/>
      <c r="R10" s="678" t="s">
        <v>228</v>
      </c>
      <c r="S10" s="679"/>
      <c r="T10" s="679"/>
      <c r="U10" s="679"/>
      <c r="V10" s="679"/>
      <c r="W10" s="679"/>
      <c r="X10" s="679"/>
      <c r="Y10" s="680"/>
      <c r="Z10" s="715" t="s">
        <v>130</v>
      </c>
      <c r="AA10" s="715"/>
      <c r="AB10" s="715"/>
      <c r="AC10" s="715"/>
      <c r="AD10" s="716" t="s">
        <v>180</v>
      </c>
      <c r="AE10" s="716"/>
      <c r="AF10" s="716"/>
      <c r="AG10" s="716"/>
      <c r="AH10" s="716"/>
      <c r="AI10" s="716"/>
      <c r="AJ10" s="716"/>
      <c r="AK10" s="716"/>
      <c r="AL10" s="681" t="s">
        <v>228</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64681</v>
      </c>
      <c r="BH10" s="679"/>
      <c r="BI10" s="679"/>
      <c r="BJ10" s="679"/>
      <c r="BK10" s="679"/>
      <c r="BL10" s="679"/>
      <c r="BM10" s="679"/>
      <c r="BN10" s="680"/>
      <c r="BO10" s="715">
        <v>2.1</v>
      </c>
      <c r="BP10" s="715"/>
      <c r="BQ10" s="715"/>
      <c r="BR10" s="715"/>
      <c r="BS10" s="684" t="s">
        <v>228</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v>4923</v>
      </c>
      <c r="CS10" s="679"/>
      <c r="CT10" s="679"/>
      <c r="CU10" s="679"/>
      <c r="CV10" s="679"/>
      <c r="CW10" s="679"/>
      <c r="CX10" s="679"/>
      <c r="CY10" s="680"/>
      <c r="CZ10" s="715">
        <v>0</v>
      </c>
      <c r="DA10" s="715"/>
      <c r="DB10" s="715"/>
      <c r="DC10" s="715"/>
      <c r="DD10" s="684" t="s">
        <v>130</v>
      </c>
      <c r="DE10" s="679"/>
      <c r="DF10" s="679"/>
      <c r="DG10" s="679"/>
      <c r="DH10" s="679"/>
      <c r="DI10" s="679"/>
      <c r="DJ10" s="679"/>
      <c r="DK10" s="679"/>
      <c r="DL10" s="679"/>
      <c r="DM10" s="679"/>
      <c r="DN10" s="679"/>
      <c r="DO10" s="679"/>
      <c r="DP10" s="680"/>
      <c r="DQ10" s="684">
        <v>4923</v>
      </c>
      <c r="DR10" s="679"/>
      <c r="DS10" s="679"/>
      <c r="DT10" s="679"/>
      <c r="DU10" s="679"/>
      <c r="DV10" s="679"/>
      <c r="DW10" s="679"/>
      <c r="DX10" s="679"/>
      <c r="DY10" s="679"/>
      <c r="DZ10" s="679"/>
      <c r="EA10" s="679"/>
      <c r="EB10" s="679"/>
      <c r="EC10" s="722"/>
    </row>
    <row r="11" spans="2:143" ht="11.25" customHeight="1">
      <c r="B11" s="675" t="s">
        <v>247</v>
      </c>
      <c r="C11" s="676"/>
      <c r="D11" s="676"/>
      <c r="E11" s="676"/>
      <c r="F11" s="676"/>
      <c r="G11" s="676"/>
      <c r="H11" s="676"/>
      <c r="I11" s="676"/>
      <c r="J11" s="676"/>
      <c r="K11" s="676"/>
      <c r="L11" s="676"/>
      <c r="M11" s="676"/>
      <c r="N11" s="676"/>
      <c r="O11" s="676"/>
      <c r="P11" s="676"/>
      <c r="Q11" s="677"/>
      <c r="R11" s="678">
        <v>512767</v>
      </c>
      <c r="S11" s="679"/>
      <c r="T11" s="679"/>
      <c r="U11" s="679"/>
      <c r="V11" s="679"/>
      <c r="W11" s="679"/>
      <c r="X11" s="679"/>
      <c r="Y11" s="680"/>
      <c r="Z11" s="681">
        <v>2.2000000000000002</v>
      </c>
      <c r="AA11" s="682"/>
      <c r="AB11" s="682"/>
      <c r="AC11" s="683"/>
      <c r="AD11" s="684">
        <v>512767</v>
      </c>
      <c r="AE11" s="679"/>
      <c r="AF11" s="679"/>
      <c r="AG11" s="679"/>
      <c r="AH11" s="679"/>
      <c r="AI11" s="679"/>
      <c r="AJ11" s="679"/>
      <c r="AK11" s="680"/>
      <c r="AL11" s="681">
        <v>4.5</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152656</v>
      </c>
      <c r="BH11" s="679"/>
      <c r="BI11" s="679"/>
      <c r="BJ11" s="679"/>
      <c r="BK11" s="679"/>
      <c r="BL11" s="679"/>
      <c r="BM11" s="679"/>
      <c r="BN11" s="680"/>
      <c r="BO11" s="715">
        <v>4.9000000000000004</v>
      </c>
      <c r="BP11" s="715"/>
      <c r="BQ11" s="715"/>
      <c r="BR11" s="715"/>
      <c r="BS11" s="684" t="s">
        <v>130</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1419125</v>
      </c>
      <c r="CS11" s="679"/>
      <c r="CT11" s="679"/>
      <c r="CU11" s="679"/>
      <c r="CV11" s="679"/>
      <c r="CW11" s="679"/>
      <c r="CX11" s="679"/>
      <c r="CY11" s="680"/>
      <c r="CZ11" s="715">
        <v>6.1</v>
      </c>
      <c r="DA11" s="715"/>
      <c r="DB11" s="715"/>
      <c r="DC11" s="715"/>
      <c r="DD11" s="684">
        <v>632410</v>
      </c>
      <c r="DE11" s="679"/>
      <c r="DF11" s="679"/>
      <c r="DG11" s="679"/>
      <c r="DH11" s="679"/>
      <c r="DI11" s="679"/>
      <c r="DJ11" s="679"/>
      <c r="DK11" s="679"/>
      <c r="DL11" s="679"/>
      <c r="DM11" s="679"/>
      <c r="DN11" s="679"/>
      <c r="DO11" s="679"/>
      <c r="DP11" s="680"/>
      <c r="DQ11" s="684">
        <v>683457</v>
      </c>
      <c r="DR11" s="679"/>
      <c r="DS11" s="679"/>
      <c r="DT11" s="679"/>
      <c r="DU11" s="679"/>
      <c r="DV11" s="679"/>
      <c r="DW11" s="679"/>
      <c r="DX11" s="679"/>
      <c r="DY11" s="679"/>
      <c r="DZ11" s="679"/>
      <c r="EA11" s="679"/>
      <c r="EB11" s="679"/>
      <c r="EC11" s="722"/>
    </row>
    <row r="12" spans="2:143" ht="11.25" customHeight="1">
      <c r="B12" s="675" t="s">
        <v>250</v>
      </c>
      <c r="C12" s="676"/>
      <c r="D12" s="676"/>
      <c r="E12" s="676"/>
      <c r="F12" s="676"/>
      <c r="G12" s="676"/>
      <c r="H12" s="676"/>
      <c r="I12" s="676"/>
      <c r="J12" s="676"/>
      <c r="K12" s="676"/>
      <c r="L12" s="676"/>
      <c r="M12" s="676"/>
      <c r="N12" s="676"/>
      <c r="O12" s="676"/>
      <c r="P12" s="676"/>
      <c r="Q12" s="677"/>
      <c r="R12" s="678">
        <v>8192</v>
      </c>
      <c r="S12" s="679"/>
      <c r="T12" s="679"/>
      <c r="U12" s="679"/>
      <c r="V12" s="679"/>
      <c r="W12" s="679"/>
      <c r="X12" s="679"/>
      <c r="Y12" s="680"/>
      <c r="Z12" s="715">
        <v>0</v>
      </c>
      <c r="AA12" s="715"/>
      <c r="AB12" s="715"/>
      <c r="AC12" s="715"/>
      <c r="AD12" s="716">
        <v>8192</v>
      </c>
      <c r="AE12" s="716"/>
      <c r="AF12" s="716"/>
      <c r="AG12" s="716"/>
      <c r="AH12" s="716"/>
      <c r="AI12" s="716"/>
      <c r="AJ12" s="716"/>
      <c r="AK12" s="716"/>
      <c r="AL12" s="681">
        <v>0.1</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1733892</v>
      </c>
      <c r="BH12" s="679"/>
      <c r="BI12" s="679"/>
      <c r="BJ12" s="679"/>
      <c r="BK12" s="679"/>
      <c r="BL12" s="679"/>
      <c r="BM12" s="679"/>
      <c r="BN12" s="680"/>
      <c r="BO12" s="715">
        <v>55.8</v>
      </c>
      <c r="BP12" s="715"/>
      <c r="BQ12" s="715"/>
      <c r="BR12" s="715"/>
      <c r="BS12" s="684" t="s">
        <v>180</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400977</v>
      </c>
      <c r="CS12" s="679"/>
      <c r="CT12" s="679"/>
      <c r="CU12" s="679"/>
      <c r="CV12" s="679"/>
      <c r="CW12" s="679"/>
      <c r="CX12" s="679"/>
      <c r="CY12" s="680"/>
      <c r="CZ12" s="715">
        <v>1.7</v>
      </c>
      <c r="DA12" s="715"/>
      <c r="DB12" s="715"/>
      <c r="DC12" s="715"/>
      <c r="DD12" s="684">
        <v>82338</v>
      </c>
      <c r="DE12" s="679"/>
      <c r="DF12" s="679"/>
      <c r="DG12" s="679"/>
      <c r="DH12" s="679"/>
      <c r="DI12" s="679"/>
      <c r="DJ12" s="679"/>
      <c r="DK12" s="679"/>
      <c r="DL12" s="679"/>
      <c r="DM12" s="679"/>
      <c r="DN12" s="679"/>
      <c r="DO12" s="679"/>
      <c r="DP12" s="680"/>
      <c r="DQ12" s="684">
        <v>325745</v>
      </c>
      <c r="DR12" s="679"/>
      <c r="DS12" s="679"/>
      <c r="DT12" s="679"/>
      <c r="DU12" s="679"/>
      <c r="DV12" s="679"/>
      <c r="DW12" s="679"/>
      <c r="DX12" s="679"/>
      <c r="DY12" s="679"/>
      <c r="DZ12" s="679"/>
      <c r="EA12" s="679"/>
      <c r="EB12" s="679"/>
      <c r="EC12" s="722"/>
    </row>
    <row r="13" spans="2:143" ht="11.25" customHeight="1">
      <c r="B13" s="675" t="s">
        <v>253</v>
      </c>
      <c r="C13" s="676"/>
      <c r="D13" s="676"/>
      <c r="E13" s="676"/>
      <c r="F13" s="676"/>
      <c r="G13" s="676"/>
      <c r="H13" s="676"/>
      <c r="I13" s="676"/>
      <c r="J13" s="676"/>
      <c r="K13" s="676"/>
      <c r="L13" s="676"/>
      <c r="M13" s="676"/>
      <c r="N13" s="676"/>
      <c r="O13" s="676"/>
      <c r="P13" s="676"/>
      <c r="Q13" s="677"/>
      <c r="R13" s="678" t="s">
        <v>228</v>
      </c>
      <c r="S13" s="679"/>
      <c r="T13" s="679"/>
      <c r="U13" s="679"/>
      <c r="V13" s="679"/>
      <c r="W13" s="679"/>
      <c r="X13" s="679"/>
      <c r="Y13" s="680"/>
      <c r="Z13" s="715" t="s">
        <v>180</v>
      </c>
      <c r="AA13" s="715"/>
      <c r="AB13" s="715"/>
      <c r="AC13" s="715"/>
      <c r="AD13" s="716" t="s">
        <v>180</v>
      </c>
      <c r="AE13" s="716"/>
      <c r="AF13" s="716"/>
      <c r="AG13" s="716"/>
      <c r="AH13" s="716"/>
      <c r="AI13" s="716"/>
      <c r="AJ13" s="716"/>
      <c r="AK13" s="716"/>
      <c r="AL13" s="681" t="s">
        <v>228</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1672042</v>
      </c>
      <c r="BH13" s="679"/>
      <c r="BI13" s="679"/>
      <c r="BJ13" s="679"/>
      <c r="BK13" s="679"/>
      <c r="BL13" s="679"/>
      <c r="BM13" s="679"/>
      <c r="BN13" s="680"/>
      <c r="BO13" s="715">
        <v>53.8</v>
      </c>
      <c r="BP13" s="715"/>
      <c r="BQ13" s="715"/>
      <c r="BR13" s="715"/>
      <c r="BS13" s="684" t="s">
        <v>130</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1794364</v>
      </c>
      <c r="CS13" s="679"/>
      <c r="CT13" s="679"/>
      <c r="CU13" s="679"/>
      <c r="CV13" s="679"/>
      <c r="CW13" s="679"/>
      <c r="CX13" s="679"/>
      <c r="CY13" s="680"/>
      <c r="CZ13" s="715">
        <v>7.7</v>
      </c>
      <c r="DA13" s="715"/>
      <c r="DB13" s="715"/>
      <c r="DC13" s="715"/>
      <c r="DD13" s="684">
        <v>894161</v>
      </c>
      <c r="DE13" s="679"/>
      <c r="DF13" s="679"/>
      <c r="DG13" s="679"/>
      <c r="DH13" s="679"/>
      <c r="DI13" s="679"/>
      <c r="DJ13" s="679"/>
      <c r="DK13" s="679"/>
      <c r="DL13" s="679"/>
      <c r="DM13" s="679"/>
      <c r="DN13" s="679"/>
      <c r="DO13" s="679"/>
      <c r="DP13" s="680"/>
      <c r="DQ13" s="684">
        <v>1117236</v>
      </c>
      <c r="DR13" s="679"/>
      <c r="DS13" s="679"/>
      <c r="DT13" s="679"/>
      <c r="DU13" s="679"/>
      <c r="DV13" s="679"/>
      <c r="DW13" s="679"/>
      <c r="DX13" s="679"/>
      <c r="DY13" s="679"/>
      <c r="DZ13" s="679"/>
      <c r="EA13" s="679"/>
      <c r="EB13" s="679"/>
      <c r="EC13" s="722"/>
    </row>
    <row r="14" spans="2:143" ht="11.25" customHeight="1">
      <c r="B14" s="675" t="s">
        <v>256</v>
      </c>
      <c r="C14" s="676"/>
      <c r="D14" s="676"/>
      <c r="E14" s="676"/>
      <c r="F14" s="676"/>
      <c r="G14" s="676"/>
      <c r="H14" s="676"/>
      <c r="I14" s="676"/>
      <c r="J14" s="676"/>
      <c r="K14" s="676"/>
      <c r="L14" s="676"/>
      <c r="M14" s="676"/>
      <c r="N14" s="676"/>
      <c r="O14" s="676"/>
      <c r="P14" s="676"/>
      <c r="Q14" s="677"/>
      <c r="R14" s="678">
        <v>28694</v>
      </c>
      <c r="S14" s="679"/>
      <c r="T14" s="679"/>
      <c r="U14" s="679"/>
      <c r="V14" s="679"/>
      <c r="W14" s="679"/>
      <c r="X14" s="679"/>
      <c r="Y14" s="680"/>
      <c r="Z14" s="715">
        <v>0.1</v>
      </c>
      <c r="AA14" s="715"/>
      <c r="AB14" s="715"/>
      <c r="AC14" s="715"/>
      <c r="AD14" s="716">
        <v>28694</v>
      </c>
      <c r="AE14" s="716"/>
      <c r="AF14" s="716"/>
      <c r="AG14" s="716"/>
      <c r="AH14" s="716"/>
      <c r="AI14" s="716"/>
      <c r="AJ14" s="716"/>
      <c r="AK14" s="716"/>
      <c r="AL14" s="681">
        <v>0.3</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114502</v>
      </c>
      <c r="BH14" s="679"/>
      <c r="BI14" s="679"/>
      <c r="BJ14" s="679"/>
      <c r="BK14" s="679"/>
      <c r="BL14" s="679"/>
      <c r="BM14" s="679"/>
      <c r="BN14" s="680"/>
      <c r="BO14" s="715">
        <v>3.7</v>
      </c>
      <c r="BP14" s="715"/>
      <c r="BQ14" s="715"/>
      <c r="BR14" s="715"/>
      <c r="BS14" s="684" t="s">
        <v>228</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761490</v>
      </c>
      <c r="CS14" s="679"/>
      <c r="CT14" s="679"/>
      <c r="CU14" s="679"/>
      <c r="CV14" s="679"/>
      <c r="CW14" s="679"/>
      <c r="CX14" s="679"/>
      <c r="CY14" s="680"/>
      <c r="CZ14" s="715">
        <v>3.3</v>
      </c>
      <c r="DA14" s="715"/>
      <c r="DB14" s="715"/>
      <c r="DC14" s="715"/>
      <c r="DD14" s="684">
        <v>28409</v>
      </c>
      <c r="DE14" s="679"/>
      <c r="DF14" s="679"/>
      <c r="DG14" s="679"/>
      <c r="DH14" s="679"/>
      <c r="DI14" s="679"/>
      <c r="DJ14" s="679"/>
      <c r="DK14" s="679"/>
      <c r="DL14" s="679"/>
      <c r="DM14" s="679"/>
      <c r="DN14" s="679"/>
      <c r="DO14" s="679"/>
      <c r="DP14" s="680"/>
      <c r="DQ14" s="684">
        <v>663391</v>
      </c>
      <c r="DR14" s="679"/>
      <c r="DS14" s="679"/>
      <c r="DT14" s="679"/>
      <c r="DU14" s="679"/>
      <c r="DV14" s="679"/>
      <c r="DW14" s="679"/>
      <c r="DX14" s="679"/>
      <c r="DY14" s="679"/>
      <c r="DZ14" s="679"/>
      <c r="EA14" s="679"/>
      <c r="EB14" s="679"/>
      <c r="EC14" s="722"/>
    </row>
    <row r="15" spans="2:143" ht="11.25" customHeight="1">
      <c r="B15" s="675" t="s">
        <v>259</v>
      </c>
      <c r="C15" s="676"/>
      <c r="D15" s="676"/>
      <c r="E15" s="676"/>
      <c r="F15" s="676"/>
      <c r="G15" s="676"/>
      <c r="H15" s="676"/>
      <c r="I15" s="676"/>
      <c r="J15" s="676"/>
      <c r="K15" s="676"/>
      <c r="L15" s="676"/>
      <c r="M15" s="676"/>
      <c r="N15" s="676"/>
      <c r="O15" s="676"/>
      <c r="P15" s="676"/>
      <c r="Q15" s="677"/>
      <c r="R15" s="678" t="s">
        <v>228</v>
      </c>
      <c r="S15" s="679"/>
      <c r="T15" s="679"/>
      <c r="U15" s="679"/>
      <c r="V15" s="679"/>
      <c r="W15" s="679"/>
      <c r="X15" s="679"/>
      <c r="Y15" s="680"/>
      <c r="Z15" s="715" t="s">
        <v>180</v>
      </c>
      <c r="AA15" s="715"/>
      <c r="AB15" s="715"/>
      <c r="AC15" s="715"/>
      <c r="AD15" s="716" t="s">
        <v>180</v>
      </c>
      <c r="AE15" s="716"/>
      <c r="AF15" s="716"/>
      <c r="AG15" s="716"/>
      <c r="AH15" s="716"/>
      <c r="AI15" s="716"/>
      <c r="AJ15" s="716"/>
      <c r="AK15" s="716"/>
      <c r="AL15" s="681" t="s">
        <v>180</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167392</v>
      </c>
      <c r="BH15" s="679"/>
      <c r="BI15" s="679"/>
      <c r="BJ15" s="679"/>
      <c r="BK15" s="679"/>
      <c r="BL15" s="679"/>
      <c r="BM15" s="679"/>
      <c r="BN15" s="680"/>
      <c r="BO15" s="715">
        <v>5.4</v>
      </c>
      <c r="BP15" s="715"/>
      <c r="BQ15" s="715"/>
      <c r="BR15" s="715"/>
      <c r="BS15" s="684" t="s">
        <v>228</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3933628</v>
      </c>
      <c r="CS15" s="679"/>
      <c r="CT15" s="679"/>
      <c r="CU15" s="679"/>
      <c r="CV15" s="679"/>
      <c r="CW15" s="679"/>
      <c r="CX15" s="679"/>
      <c r="CY15" s="680"/>
      <c r="CZ15" s="715">
        <v>16.899999999999999</v>
      </c>
      <c r="DA15" s="715"/>
      <c r="DB15" s="715"/>
      <c r="DC15" s="715"/>
      <c r="DD15" s="684">
        <v>2463932</v>
      </c>
      <c r="DE15" s="679"/>
      <c r="DF15" s="679"/>
      <c r="DG15" s="679"/>
      <c r="DH15" s="679"/>
      <c r="DI15" s="679"/>
      <c r="DJ15" s="679"/>
      <c r="DK15" s="679"/>
      <c r="DL15" s="679"/>
      <c r="DM15" s="679"/>
      <c r="DN15" s="679"/>
      <c r="DO15" s="679"/>
      <c r="DP15" s="680"/>
      <c r="DQ15" s="684">
        <v>1364650</v>
      </c>
      <c r="DR15" s="679"/>
      <c r="DS15" s="679"/>
      <c r="DT15" s="679"/>
      <c r="DU15" s="679"/>
      <c r="DV15" s="679"/>
      <c r="DW15" s="679"/>
      <c r="DX15" s="679"/>
      <c r="DY15" s="679"/>
      <c r="DZ15" s="679"/>
      <c r="EA15" s="679"/>
      <c r="EB15" s="679"/>
      <c r="EC15" s="722"/>
    </row>
    <row r="16" spans="2:143" ht="11.25" customHeight="1">
      <c r="B16" s="675" t="s">
        <v>262</v>
      </c>
      <c r="C16" s="676"/>
      <c r="D16" s="676"/>
      <c r="E16" s="676"/>
      <c r="F16" s="676"/>
      <c r="G16" s="676"/>
      <c r="H16" s="676"/>
      <c r="I16" s="676"/>
      <c r="J16" s="676"/>
      <c r="K16" s="676"/>
      <c r="L16" s="676"/>
      <c r="M16" s="676"/>
      <c r="N16" s="676"/>
      <c r="O16" s="676"/>
      <c r="P16" s="676"/>
      <c r="Q16" s="677"/>
      <c r="R16" s="678">
        <v>7622</v>
      </c>
      <c r="S16" s="679"/>
      <c r="T16" s="679"/>
      <c r="U16" s="679"/>
      <c r="V16" s="679"/>
      <c r="W16" s="679"/>
      <c r="X16" s="679"/>
      <c r="Y16" s="680"/>
      <c r="Z16" s="715">
        <v>0</v>
      </c>
      <c r="AA16" s="715"/>
      <c r="AB16" s="715"/>
      <c r="AC16" s="715"/>
      <c r="AD16" s="716">
        <v>7622</v>
      </c>
      <c r="AE16" s="716"/>
      <c r="AF16" s="716"/>
      <c r="AG16" s="716"/>
      <c r="AH16" s="716"/>
      <c r="AI16" s="716"/>
      <c r="AJ16" s="716"/>
      <c r="AK16" s="716"/>
      <c r="AL16" s="681">
        <v>0.1</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130</v>
      </c>
      <c r="BH16" s="679"/>
      <c r="BI16" s="679"/>
      <c r="BJ16" s="679"/>
      <c r="BK16" s="679"/>
      <c r="BL16" s="679"/>
      <c r="BM16" s="679"/>
      <c r="BN16" s="680"/>
      <c r="BO16" s="715" t="s">
        <v>228</v>
      </c>
      <c r="BP16" s="715"/>
      <c r="BQ16" s="715"/>
      <c r="BR16" s="715"/>
      <c r="BS16" s="684" t="s">
        <v>228</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v>13170</v>
      </c>
      <c r="CS16" s="679"/>
      <c r="CT16" s="679"/>
      <c r="CU16" s="679"/>
      <c r="CV16" s="679"/>
      <c r="CW16" s="679"/>
      <c r="CX16" s="679"/>
      <c r="CY16" s="680"/>
      <c r="CZ16" s="715">
        <v>0.1</v>
      </c>
      <c r="DA16" s="715"/>
      <c r="DB16" s="715"/>
      <c r="DC16" s="715"/>
      <c r="DD16" s="684" t="s">
        <v>228</v>
      </c>
      <c r="DE16" s="679"/>
      <c r="DF16" s="679"/>
      <c r="DG16" s="679"/>
      <c r="DH16" s="679"/>
      <c r="DI16" s="679"/>
      <c r="DJ16" s="679"/>
      <c r="DK16" s="679"/>
      <c r="DL16" s="679"/>
      <c r="DM16" s="679"/>
      <c r="DN16" s="679"/>
      <c r="DO16" s="679"/>
      <c r="DP16" s="680"/>
      <c r="DQ16" s="684">
        <v>400</v>
      </c>
      <c r="DR16" s="679"/>
      <c r="DS16" s="679"/>
      <c r="DT16" s="679"/>
      <c r="DU16" s="679"/>
      <c r="DV16" s="679"/>
      <c r="DW16" s="679"/>
      <c r="DX16" s="679"/>
      <c r="DY16" s="679"/>
      <c r="DZ16" s="679"/>
      <c r="EA16" s="679"/>
      <c r="EB16" s="679"/>
      <c r="EC16" s="722"/>
    </row>
    <row r="17" spans="2:133" ht="11.25" customHeight="1">
      <c r="B17" s="675" t="s">
        <v>265</v>
      </c>
      <c r="C17" s="676"/>
      <c r="D17" s="676"/>
      <c r="E17" s="676"/>
      <c r="F17" s="676"/>
      <c r="G17" s="676"/>
      <c r="H17" s="676"/>
      <c r="I17" s="676"/>
      <c r="J17" s="676"/>
      <c r="K17" s="676"/>
      <c r="L17" s="676"/>
      <c r="M17" s="676"/>
      <c r="N17" s="676"/>
      <c r="O17" s="676"/>
      <c r="P17" s="676"/>
      <c r="Q17" s="677"/>
      <c r="R17" s="678">
        <v>45411</v>
      </c>
      <c r="S17" s="679"/>
      <c r="T17" s="679"/>
      <c r="U17" s="679"/>
      <c r="V17" s="679"/>
      <c r="W17" s="679"/>
      <c r="X17" s="679"/>
      <c r="Y17" s="680"/>
      <c r="Z17" s="715">
        <v>0.2</v>
      </c>
      <c r="AA17" s="715"/>
      <c r="AB17" s="715"/>
      <c r="AC17" s="715"/>
      <c r="AD17" s="716">
        <v>45411</v>
      </c>
      <c r="AE17" s="716"/>
      <c r="AF17" s="716"/>
      <c r="AG17" s="716"/>
      <c r="AH17" s="716"/>
      <c r="AI17" s="716"/>
      <c r="AJ17" s="716"/>
      <c r="AK17" s="716"/>
      <c r="AL17" s="681">
        <v>0.4</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180</v>
      </c>
      <c r="BH17" s="679"/>
      <c r="BI17" s="679"/>
      <c r="BJ17" s="679"/>
      <c r="BK17" s="679"/>
      <c r="BL17" s="679"/>
      <c r="BM17" s="679"/>
      <c r="BN17" s="680"/>
      <c r="BO17" s="715" t="s">
        <v>130</v>
      </c>
      <c r="BP17" s="715"/>
      <c r="BQ17" s="715"/>
      <c r="BR17" s="715"/>
      <c r="BS17" s="684" t="s">
        <v>228</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2352560</v>
      </c>
      <c r="CS17" s="679"/>
      <c r="CT17" s="679"/>
      <c r="CU17" s="679"/>
      <c r="CV17" s="679"/>
      <c r="CW17" s="679"/>
      <c r="CX17" s="679"/>
      <c r="CY17" s="680"/>
      <c r="CZ17" s="715">
        <v>10.1</v>
      </c>
      <c r="DA17" s="715"/>
      <c r="DB17" s="715"/>
      <c r="DC17" s="715"/>
      <c r="DD17" s="684" t="s">
        <v>180</v>
      </c>
      <c r="DE17" s="679"/>
      <c r="DF17" s="679"/>
      <c r="DG17" s="679"/>
      <c r="DH17" s="679"/>
      <c r="DI17" s="679"/>
      <c r="DJ17" s="679"/>
      <c r="DK17" s="679"/>
      <c r="DL17" s="679"/>
      <c r="DM17" s="679"/>
      <c r="DN17" s="679"/>
      <c r="DO17" s="679"/>
      <c r="DP17" s="680"/>
      <c r="DQ17" s="684">
        <v>2275398</v>
      </c>
      <c r="DR17" s="679"/>
      <c r="DS17" s="679"/>
      <c r="DT17" s="679"/>
      <c r="DU17" s="679"/>
      <c r="DV17" s="679"/>
      <c r="DW17" s="679"/>
      <c r="DX17" s="679"/>
      <c r="DY17" s="679"/>
      <c r="DZ17" s="679"/>
      <c r="EA17" s="679"/>
      <c r="EB17" s="679"/>
      <c r="EC17" s="722"/>
    </row>
    <row r="18" spans="2:133" ht="11.25" customHeight="1">
      <c r="B18" s="675" t="s">
        <v>268</v>
      </c>
      <c r="C18" s="676"/>
      <c r="D18" s="676"/>
      <c r="E18" s="676"/>
      <c r="F18" s="676"/>
      <c r="G18" s="676"/>
      <c r="H18" s="676"/>
      <c r="I18" s="676"/>
      <c r="J18" s="676"/>
      <c r="K18" s="676"/>
      <c r="L18" s="676"/>
      <c r="M18" s="676"/>
      <c r="N18" s="676"/>
      <c r="O18" s="676"/>
      <c r="P18" s="676"/>
      <c r="Q18" s="677"/>
      <c r="R18" s="678">
        <v>10037</v>
      </c>
      <c r="S18" s="679"/>
      <c r="T18" s="679"/>
      <c r="U18" s="679"/>
      <c r="V18" s="679"/>
      <c r="W18" s="679"/>
      <c r="X18" s="679"/>
      <c r="Y18" s="680"/>
      <c r="Z18" s="715">
        <v>0</v>
      </c>
      <c r="AA18" s="715"/>
      <c r="AB18" s="715"/>
      <c r="AC18" s="715"/>
      <c r="AD18" s="716">
        <v>10037</v>
      </c>
      <c r="AE18" s="716"/>
      <c r="AF18" s="716"/>
      <c r="AG18" s="716"/>
      <c r="AH18" s="716"/>
      <c r="AI18" s="716"/>
      <c r="AJ18" s="716"/>
      <c r="AK18" s="716"/>
      <c r="AL18" s="681">
        <v>0.1</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130</v>
      </c>
      <c r="BH18" s="679"/>
      <c r="BI18" s="679"/>
      <c r="BJ18" s="679"/>
      <c r="BK18" s="679"/>
      <c r="BL18" s="679"/>
      <c r="BM18" s="679"/>
      <c r="BN18" s="680"/>
      <c r="BO18" s="715" t="s">
        <v>180</v>
      </c>
      <c r="BP18" s="715"/>
      <c r="BQ18" s="715"/>
      <c r="BR18" s="715"/>
      <c r="BS18" s="684" t="s">
        <v>228</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180</v>
      </c>
      <c r="CS18" s="679"/>
      <c r="CT18" s="679"/>
      <c r="CU18" s="679"/>
      <c r="CV18" s="679"/>
      <c r="CW18" s="679"/>
      <c r="CX18" s="679"/>
      <c r="CY18" s="680"/>
      <c r="CZ18" s="715" t="s">
        <v>130</v>
      </c>
      <c r="DA18" s="715"/>
      <c r="DB18" s="715"/>
      <c r="DC18" s="715"/>
      <c r="DD18" s="684" t="s">
        <v>180</v>
      </c>
      <c r="DE18" s="679"/>
      <c r="DF18" s="679"/>
      <c r="DG18" s="679"/>
      <c r="DH18" s="679"/>
      <c r="DI18" s="679"/>
      <c r="DJ18" s="679"/>
      <c r="DK18" s="679"/>
      <c r="DL18" s="679"/>
      <c r="DM18" s="679"/>
      <c r="DN18" s="679"/>
      <c r="DO18" s="679"/>
      <c r="DP18" s="680"/>
      <c r="DQ18" s="684" t="s">
        <v>228</v>
      </c>
      <c r="DR18" s="679"/>
      <c r="DS18" s="679"/>
      <c r="DT18" s="679"/>
      <c r="DU18" s="679"/>
      <c r="DV18" s="679"/>
      <c r="DW18" s="679"/>
      <c r="DX18" s="679"/>
      <c r="DY18" s="679"/>
      <c r="DZ18" s="679"/>
      <c r="EA18" s="679"/>
      <c r="EB18" s="679"/>
      <c r="EC18" s="722"/>
    </row>
    <row r="19" spans="2:133" ht="11.25" customHeight="1">
      <c r="B19" s="675" t="s">
        <v>271</v>
      </c>
      <c r="C19" s="676"/>
      <c r="D19" s="676"/>
      <c r="E19" s="676"/>
      <c r="F19" s="676"/>
      <c r="G19" s="676"/>
      <c r="H19" s="676"/>
      <c r="I19" s="676"/>
      <c r="J19" s="676"/>
      <c r="K19" s="676"/>
      <c r="L19" s="676"/>
      <c r="M19" s="676"/>
      <c r="N19" s="676"/>
      <c r="O19" s="676"/>
      <c r="P19" s="676"/>
      <c r="Q19" s="677"/>
      <c r="R19" s="678">
        <v>3763</v>
      </c>
      <c r="S19" s="679"/>
      <c r="T19" s="679"/>
      <c r="U19" s="679"/>
      <c r="V19" s="679"/>
      <c r="W19" s="679"/>
      <c r="X19" s="679"/>
      <c r="Y19" s="680"/>
      <c r="Z19" s="715">
        <v>0</v>
      </c>
      <c r="AA19" s="715"/>
      <c r="AB19" s="715"/>
      <c r="AC19" s="715"/>
      <c r="AD19" s="716">
        <v>3763</v>
      </c>
      <c r="AE19" s="716"/>
      <c r="AF19" s="716"/>
      <c r="AG19" s="716"/>
      <c r="AH19" s="716"/>
      <c r="AI19" s="716"/>
      <c r="AJ19" s="716"/>
      <c r="AK19" s="716"/>
      <c r="AL19" s="681">
        <v>0</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v>631</v>
      </c>
      <c r="BH19" s="679"/>
      <c r="BI19" s="679"/>
      <c r="BJ19" s="679"/>
      <c r="BK19" s="679"/>
      <c r="BL19" s="679"/>
      <c r="BM19" s="679"/>
      <c r="BN19" s="680"/>
      <c r="BO19" s="715">
        <v>0</v>
      </c>
      <c r="BP19" s="715"/>
      <c r="BQ19" s="715"/>
      <c r="BR19" s="715"/>
      <c r="BS19" s="684" t="s">
        <v>228</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180</v>
      </c>
      <c r="CS19" s="679"/>
      <c r="CT19" s="679"/>
      <c r="CU19" s="679"/>
      <c r="CV19" s="679"/>
      <c r="CW19" s="679"/>
      <c r="CX19" s="679"/>
      <c r="CY19" s="680"/>
      <c r="CZ19" s="715" t="s">
        <v>228</v>
      </c>
      <c r="DA19" s="715"/>
      <c r="DB19" s="715"/>
      <c r="DC19" s="715"/>
      <c r="DD19" s="684" t="s">
        <v>180</v>
      </c>
      <c r="DE19" s="679"/>
      <c r="DF19" s="679"/>
      <c r="DG19" s="679"/>
      <c r="DH19" s="679"/>
      <c r="DI19" s="679"/>
      <c r="DJ19" s="679"/>
      <c r="DK19" s="679"/>
      <c r="DL19" s="679"/>
      <c r="DM19" s="679"/>
      <c r="DN19" s="679"/>
      <c r="DO19" s="679"/>
      <c r="DP19" s="680"/>
      <c r="DQ19" s="684" t="s">
        <v>180</v>
      </c>
      <c r="DR19" s="679"/>
      <c r="DS19" s="679"/>
      <c r="DT19" s="679"/>
      <c r="DU19" s="679"/>
      <c r="DV19" s="679"/>
      <c r="DW19" s="679"/>
      <c r="DX19" s="679"/>
      <c r="DY19" s="679"/>
      <c r="DZ19" s="679"/>
      <c r="EA19" s="679"/>
      <c r="EB19" s="679"/>
      <c r="EC19" s="722"/>
    </row>
    <row r="20" spans="2:133" ht="11.25" customHeight="1">
      <c r="B20" s="675" t="s">
        <v>274</v>
      </c>
      <c r="C20" s="676"/>
      <c r="D20" s="676"/>
      <c r="E20" s="676"/>
      <c r="F20" s="676"/>
      <c r="G20" s="676"/>
      <c r="H20" s="676"/>
      <c r="I20" s="676"/>
      <c r="J20" s="676"/>
      <c r="K20" s="676"/>
      <c r="L20" s="676"/>
      <c r="M20" s="676"/>
      <c r="N20" s="676"/>
      <c r="O20" s="676"/>
      <c r="P20" s="676"/>
      <c r="Q20" s="677"/>
      <c r="R20" s="678">
        <v>680</v>
      </c>
      <c r="S20" s="679"/>
      <c r="T20" s="679"/>
      <c r="U20" s="679"/>
      <c r="V20" s="679"/>
      <c r="W20" s="679"/>
      <c r="X20" s="679"/>
      <c r="Y20" s="680"/>
      <c r="Z20" s="715">
        <v>0</v>
      </c>
      <c r="AA20" s="715"/>
      <c r="AB20" s="715"/>
      <c r="AC20" s="715"/>
      <c r="AD20" s="716">
        <v>680</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v>631</v>
      </c>
      <c r="BH20" s="679"/>
      <c r="BI20" s="679"/>
      <c r="BJ20" s="679"/>
      <c r="BK20" s="679"/>
      <c r="BL20" s="679"/>
      <c r="BM20" s="679"/>
      <c r="BN20" s="680"/>
      <c r="BO20" s="715">
        <v>0</v>
      </c>
      <c r="BP20" s="715"/>
      <c r="BQ20" s="715"/>
      <c r="BR20" s="715"/>
      <c r="BS20" s="684" t="s">
        <v>130</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23237434</v>
      </c>
      <c r="CS20" s="679"/>
      <c r="CT20" s="679"/>
      <c r="CU20" s="679"/>
      <c r="CV20" s="679"/>
      <c r="CW20" s="679"/>
      <c r="CX20" s="679"/>
      <c r="CY20" s="680"/>
      <c r="CZ20" s="715">
        <v>100</v>
      </c>
      <c r="DA20" s="715"/>
      <c r="DB20" s="715"/>
      <c r="DC20" s="715"/>
      <c r="DD20" s="684">
        <v>4848146</v>
      </c>
      <c r="DE20" s="679"/>
      <c r="DF20" s="679"/>
      <c r="DG20" s="679"/>
      <c r="DH20" s="679"/>
      <c r="DI20" s="679"/>
      <c r="DJ20" s="679"/>
      <c r="DK20" s="679"/>
      <c r="DL20" s="679"/>
      <c r="DM20" s="679"/>
      <c r="DN20" s="679"/>
      <c r="DO20" s="679"/>
      <c r="DP20" s="680"/>
      <c r="DQ20" s="684">
        <v>13437050</v>
      </c>
      <c r="DR20" s="679"/>
      <c r="DS20" s="679"/>
      <c r="DT20" s="679"/>
      <c r="DU20" s="679"/>
      <c r="DV20" s="679"/>
      <c r="DW20" s="679"/>
      <c r="DX20" s="679"/>
      <c r="DY20" s="679"/>
      <c r="DZ20" s="679"/>
      <c r="EA20" s="679"/>
      <c r="EB20" s="679"/>
      <c r="EC20" s="722"/>
    </row>
    <row r="21" spans="2:133" ht="11.25" customHeight="1">
      <c r="B21" s="675" t="s">
        <v>277</v>
      </c>
      <c r="C21" s="676"/>
      <c r="D21" s="676"/>
      <c r="E21" s="676"/>
      <c r="F21" s="676"/>
      <c r="G21" s="676"/>
      <c r="H21" s="676"/>
      <c r="I21" s="676"/>
      <c r="J21" s="676"/>
      <c r="K21" s="676"/>
      <c r="L21" s="676"/>
      <c r="M21" s="676"/>
      <c r="N21" s="676"/>
      <c r="O21" s="676"/>
      <c r="P21" s="676"/>
      <c r="Q21" s="677"/>
      <c r="R21" s="678">
        <v>30931</v>
      </c>
      <c r="S21" s="679"/>
      <c r="T21" s="679"/>
      <c r="U21" s="679"/>
      <c r="V21" s="679"/>
      <c r="W21" s="679"/>
      <c r="X21" s="679"/>
      <c r="Y21" s="680"/>
      <c r="Z21" s="715">
        <v>0.1</v>
      </c>
      <c r="AA21" s="715"/>
      <c r="AB21" s="715"/>
      <c r="AC21" s="715"/>
      <c r="AD21" s="716">
        <v>30931</v>
      </c>
      <c r="AE21" s="716"/>
      <c r="AF21" s="716"/>
      <c r="AG21" s="716"/>
      <c r="AH21" s="716"/>
      <c r="AI21" s="716"/>
      <c r="AJ21" s="716"/>
      <c r="AK21" s="716"/>
      <c r="AL21" s="681">
        <v>0.3</v>
      </c>
      <c r="AM21" s="682"/>
      <c r="AN21" s="682"/>
      <c r="AO21" s="717"/>
      <c r="AP21" s="772" t="s">
        <v>278</v>
      </c>
      <c r="AQ21" s="780"/>
      <c r="AR21" s="780"/>
      <c r="AS21" s="780"/>
      <c r="AT21" s="780"/>
      <c r="AU21" s="780"/>
      <c r="AV21" s="780"/>
      <c r="AW21" s="780"/>
      <c r="AX21" s="780"/>
      <c r="AY21" s="780"/>
      <c r="AZ21" s="780"/>
      <c r="BA21" s="780"/>
      <c r="BB21" s="780"/>
      <c r="BC21" s="780"/>
      <c r="BD21" s="780"/>
      <c r="BE21" s="780"/>
      <c r="BF21" s="774"/>
      <c r="BG21" s="678">
        <v>628</v>
      </c>
      <c r="BH21" s="679"/>
      <c r="BI21" s="679"/>
      <c r="BJ21" s="679"/>
      <c r="BK21" s="679"/>
      <c r="BL21" s="679"/>
      <c r="BM21" s="679"/>
      <c r="BN21" s="680"/>
      <c r="BO21" s="715">
        <v>0</v>
      </c>
      <c r="BP21" s="715"/>
      <c r="BQ21" s="715"/>
      <c r="BR21" s="715"/>
      <c r="BS21" s="684" t="s">
        <v>228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279</v>
      </c>
      <c r="C22" s="676"/>
      <c r="D22" s="676"/>
      <c r="E22" s="676"/>
      <c r="F22" s="676"/>
      <c r="G22" s="676"/>
      <c r="H22" s="676"/>
      <c r="I22" s="676"/>
      <c r="J22" s="676"/>
      <c r="K22" s="676"/>
      <c r="L22" s="676"/>
      <c r="M22" s="676"/>
      <c r="N22" s="676"/>
      <c r="O22" s="676"/>
      <c r="P22" s="676"/>
      <c r="Q22" s="677"/>
      <c r="R22" s="678">
        <v>8053504</v>
      </c>
      <c r="S22" s="679"/>
      <c r="T22" s="679"/>
      <c r="U22" s="679"/>
      <c r="V22" s="679"/>
      <c r="W22" s="679"/>
      <c r="X22" s="679"/>
      <c r="Y22" s="680"/>
      <c r="Z22" s="715">
        <v>33.799999999999997</v>
      </c>
      <c r="AA22" s="715"/>
      <c r="AB22" s="715"/>
      <c r="AC22" s="715"/>
      <c r="AD22" s="716">
        <v>7389832</v>
      </c>
      <c r="AE22" s="716"/>
      <c r="AF22" s="716"/>
      <c r="AG22" s="716"/>
      <c r="AH22" s="716"/>
      <c r="AI22" s="716"/>
      <c r="AJ22" s="716"/>
      <c r="AK22" s="716"/>
      <c r="AL22" s="681">
        <v>64.7</v>
      </c>
      <c r="AM22" s="682"/>
      <c r="AN22" s="682"/>
      <c r="AO22" s="717"/>
      <c r="AP22" s="772" t="s">
        <v>280</v>
      </c>
      <c r="AQ22" s="780"/>
      <c r="AR22" s="780"/>
      <c r="AS22" s="780"/>
      <c r="AT22" s="780"/>
      <c r="AU22" s="780"/>
      <c r="AV22" s="780"/>
      <c r="AW22" s="780"/>
      <c r="AX22" s="780"/>
      <c r="AY22" s="780"/>
      <c r="AZ22" s="780"/>
      <c r="BA22" s="780"/>
      <c r="BB22" s="780"/>
      <c r="BC22" s="780"/>
      <c r="BD22" s="780"/>
      <c r="BE22" s="780"/>
      <c r="BF22" s="774"/>
      <c r="BG22" s="678" t="s">
        <v>180</v>
      </c>
      <c r="BH22" s="679"/>
      <c r="BI22" s="679"/>
      <c r="BJ22" s="679"/>
      <c r="BK22" s="679"/>
      <c r="BL22" s="679"/>
      <c r="BM22" s="679"/>
      <c r="BN22" s="680"/>
      <c r="BO22" s="715" t="s">
        <v>130</v>
      </c>
      <c r="BP22" s="715"/>
      <c r="BQ22" s="715"/>
      <c r="BR22" s="715"/>
      <c r="BS22" s="684" t="s">
        <v>228</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282</v>
      </c>
      <c r="C23" s="676"/>
      <c r="D23" s="676"/>
      <c r="E23" s="676"/>
      <c r="F23" s="676"/>
      <c r="G23" s="676"/>
      <c r="H23" s="676"/>
      <c r="I23" s="676"/>
      <c r="J23" s="676"/>
      <c r="K23" s="676"/>
      <c r="L23" s="676"/>
      <c r="M23" s="676"/>
      <c r="N23" s="676"/>
      <c r="O23" s="676"/>
      <c r="P23" s="676"/>
      <c r="Q23" s="677"/>
      <c r="R23" s="678">
        <v>7389832</v>
      </c>
      <c r="S23" s="679"/>
      <c r="T23" s="679"/>
      <c r="U23" s="679"/>
      <c r="V23" s="679"/>
      <c r="W23" s="679"/>
      <c r="X23" s="679"/>
      <c r="Y23" s="680"/>
      <c r="Z23" s="715">
        <v>31</v>
      </c>
      <c r="AA23" s="715"/>
      <c r="AB23" s="715"/>
      <c r="AC23" s="715"/>
      <c r="AD23" s="716">
        <v>7389832</v>
      </c>
      <c r="AE23" s="716"/>
      <c r="AF23" s="716"/>
      <c r="AG23" s="716"/>
      <c r="AH23" s="716"/>
      <c r="AI23" s="716"/>
      <c r="AJ23" s="716"/>
      <c r="AK23" s="716"/>
      <c r="AL23" s="681">
        <v>64.7</v>
      </c>
      <c r="AM23" s="682"/>
      <c r="AN23" s="682"/>
      <c r="AO23" s="717"/>
      <c r="AP23" s="772" t="s">
        <v>283</v>
      </c>
      <c r="AQ23" s="780"/>
      <c r="AR23" s="780"/>
      <c r="AS23" s="780"/>
      <c r="AT23" s="780"/>
      <c r="AU23" s="780"/>
      <c r="AV23" s="780"/>
      <c r="AW23" s="780"/>
      <c r="AX23" s="780"/>
      <c r="AY23" s="780"/>
      <c r="AZ23" s="780"/>
      <c r="BA23" s="780"/>
      <c r="BB23" s="780"/>
      <c r="BC23" s="780"/>
      <c r="BD23" s="780"/>
      <c r="BE23" s="780"/>
      <c r="BF23" s="774"/>
      <c r="BG23" s="678">
        <v>3</v>
      </c>
      <c r="BH23" s="679"/>
      <c r="BI23" s="679"/>
      <c r="BJ23" s="679"/>
      <c r="BK23" s="679"/>
      <c r="BL23" s="679"/>
      <c r="BM23" s="679"/>
      <c r="BN23" s="680"/>
      <c r="BO23" s="715">
        <v>0</v>
      </c>
      <c r="BP23" s="715"/>
      <c r="BQ23" s="715"/>
      <c r="BR23" s="715"/>
      <c r="BS23" s="684" t="s">
        <v>180</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c r="B24" s="675" t="s">
        <v>289</v>
      </c>
      <c r="C24" s="676"/>
      <c r="D24" s="676"/>
      <c r="E24" s="676"/>
      <c r="F24" s="676"/>
      <c r="G24" s="676"/>
      <c r="H24" s="676"/>
      <c r="I24" s="676"/>
      <c r="J24" s="676"/>
      <c r="K24" s="676"/>
      <c r="L24" s="676"/>
      <c r="M24" s="676"/>
      <c r="N24" s="676"/>
      <c r="O24" s="676"/>
      <c r="P24" s="676"/>
      <c r="Q24" s="677"/>
      <c r="R24" s="678">
        <v>663672</v>
      </c>
      <c r="S24" s="679"/>
      <c r="T24" s="679"/>
      <c r="U24" s="679"/>
      <c r="V24" s="679"/>
      <c r="W24" s="679"/>
      <c r="X24" s="679"/>
      <c r="Y24" s="680"/>
      <c r="Z24" s="715">
        <v>2.8</v>
      </c>
      <c r="AA24" s="715"/>
      <c r="AB24" s="715"/>
      <c r="AC24" s="715"/>
      <c r="AD24" s="716" t="s">
        <v>180</v>
      </c>
      <c r="AE24" s="716"/>
      <c r="AF24" s="716"/>
      <c r="AG24" s="716"/>
      <c r="AH24" s="716"/>
      <c r="AI24" s="716"/>
      <c r="AJ24" s="716"/>
      <c r="AK24" s="716"/>
      <c r="AL24" s="681" t="s">
        <v>180</v>
      </c>
      <c r="AM24" s="682"/>
      <c r="AN24" s="682"/>
      <c r="AO24" s="717"/>
      <c r="AP24" s="772" t="s">
        <v>290</v>
      </c>
      <c r="AQ24" s="780"/>
      <c r="AR24" s="780"/>
      <c r="AS24" s="780"/>
      <c r="AT24" s="780"/>
      <c r="AU24" s="780"/>
      <c r="AV24" s="780"/>
      <c r="AW24" s="780"/>
      <c r="AX24" s="780"/>
      <c r="AY24" s="780"/>
      <c r="AZ24" s="780"/>
      <c r="BA24" s="780"/>
      <c r="BB24" s="780"/>
      <c r="BC24" s="780"/>
      <c r="BD24" s="780"/>
      <c r="BE24" s="780"/>
      <c r="BF24" s="774"/>
      <c r="BG24" s="678" t="s">
        <v>130</v>
      </c>
      <c r="BH24" s="679"/>
      <c r="BI24" s="679"/>
      <c r="BJ24" s="679"/>
      <c r="BK24" s="679"/>
      <c r="BL24" s="679"/>
      <c r="BM24" s="679"/>
      <c r="BN24" s="680"/>
      <c r="BO24" s="715" t="s">
        <v>228</v>
      </c>
      <c r="BP24" s="715"/>
      <c r="BQ24" s="715"/>
      <c r="BR24" s="715"/>
      <c r="BS24" s="684" t="s">
        <v>130</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9325230</v>
      </c>
      <c r="CS24" s="734"/>
      <c r="CT24" s="734"/>
      <c r="CU24" s="734"/>
      <c r="CV24" s="734"/>
      <c r="CW24" s="734"/>
      <c r="CX24" s="734"/>
      <c r="CY24" s="777"/>
      <c r="CZ24" s="778">
        <v>40.1</v>
      </c>
      <c r="DA24" s="749"/>
      <c r="DB24" s="749"/>
      <c r="DC24" s="781"/>
      <c r="DD24" s="776">
        <v>7013631</v>
      </c>
      <c r="DE24" s="734"/>
      <c r="DF24" s="734"/>
      <c r="DG24" s="734"/>
      <c r="DH24" s="734"/>
      <c r="DI24" s="734"/>
      <c r="DJ24" s="734"/>
      <c r="DK24" s="777"/>
      <c r="DL24" s="776">
        <v>6976696</v>
      </c>
      <c r="DM24" s="734"/>
      <c r="DN24" s="734"/>
      <c r="DO24" s="734"/>
      <c r="DP24" s="734"/>
      <c r="DQ24" s="734"/>
      <c r="DR24" s="734"/>
      <c r="DS24" s="734"/>
      <c r="DT24" s="734"/>
      <c r="DU24" s="734"/>
      <c r="DV24" s="777"/>
      <c r="DW24" s="778">
        <v>59.2</v>
      </c>
      <c r="DX24" s="749"/>
      <c r="DY24" s="749"/>
      <c r="DZ24" s="749"/>
      <c r="EA24" s="749"/>
      <c r="EB24" s="749"/>
      <c r="EC24" s="779"/>
    </row>
    <row r="25" spans="2:133" ht="11.25" customHeight="1">
      <c r="B25" s="675" t="s">
        <v>292</v>
      </c>
      <c r="C25" s="676"/>
      <c r="D25" s="676"/>
      <c r="E25" s="676"/>
      <c r="F25" s="676"/>
      <c r="G25" s="676"/>
      <c r="H25" s="676"/>
      <c r="I25" s="676"/>
      <c r="J25" s="676"/>
      <c r="K25" s="676"/>
      <c r="L25" s="676"/>
      <c r="M25" s="676"/>
      <c r="N25" s="676"/>
      <c r="O25" s="676"/>
      <c r="P25" s="676"/>
      <c r="Q25" s="677"/>
      <c r="R25" s="678" t="s">
        <v>228</v>
      </c>
      <c r="S25" s="679"/>
      <c r="T25" s="679"/>
      <c r="U25" s="679"/>
      <c r="V25" s="679"/>
      <c r="W25" s="679"/>
      <c r="X25" s="679"/>
      <c r="Y25" s="680"/>
      <c r="Z25" s="715" t="s">
        <v>228</v>
      </c>
      <c r="AA25" s="715"/>
      <c r="AB25" s="715"/>
      <c r="AC25" s="715"/>
      <c r="AD25" s="716" t="s">
        <v>180</v>
      </c>
      <c r="AE25" s="716"/>
      <c r="AF25" s="716"/>
      <c r="AG25" s="716"/>
      <c r="AH25" s="716"/>
      <c r="AI25" s="716"/>
      <c r="AJ25" s="716"/>
      <c r="AK25" s="716"/>
      <c r="AL25" s="681" t="s">
        <v>228</v>
      </c>
      <c r="AM25" s="682"/>
      <c r="AN25" s="682"/>
      <c r="AO25" s="717"/>
      <c r="AP25" s="772" t="s">
        <v>293</v>
      </c>
      <c r="AQ25" s="780"/>
      <c r="AR25" s="780"/>
      <c r="AS25" s="780"/>
      <c r="AT25" s="780"/>
      <c r="AU25" s="780"/>
      <c r="AV25" s="780"/>
      <c r="AW25" s="780"/>
      <c r="AX25" s="780"/>
      <c r="AY25" s="780"/>
      <c r="AZ25" s="780"/>
      <c r="BA25" s="780"/>
      <c r="BB25" s="780"/>
      <c r="BC25" s="780"/>
      <c r="BD25" s="780"/>
      <c r="BE25" s="780"/>
      <c r="BF25" s="774"/>
      <c r="BG25" s="678" t="s">
        <v>228</v>
      </c>
      <c r="BH25" s="679"/>
      <c r="BI25" s="679"/>
      <c r="BJ25" s="679"/>
      <c r="BK25" s="679"/>
      <c r="BL25" s="679"/>
      <c r="BM25" s="679"/>
      <c r="BN25" s="680"/>
      <c r="BO25" s="715" t="s">
        <v>228</v>
      </c>
      <c r="BP25" s="715"/>
      <c r="BQ25" s="715"/>
      <c r="BR25" s="715"/>
      <c r="BS25" s="684" t="s">
        <v>228</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3798522</v>
      </c>
      <c r="CS25" s="697"/>
      <c r="CT25" s="697"/>
      <c r="CU25" s="697"/>
      <c r="CV25" s="697"/>
      <c r="CW25" s="697"/>
      <c r="CX25" s="697"/>
      <c r="CY25" s="698"/>
      <c r="CZ25" s="681">
        <v>16.3</v>
      </c>
      <c r="DA25" s="699"/>
      <c r="DB25" s="699"/>
      <c r="DC25" s="700"/>
      <c r="DD25" s="684">
        <v>3608715</v>
      </c>
      <c r="DE25" s="697"/>
      <c r="DF25" s="697"/>
      <c r="DG25" s="697"/>
      <c r="DH25" s="697"/>
      <c r="DI25" s="697"/>
      <c r="DJ25" s="697"/>
      <c r="DK25" s="698"/>
      <c r="DL25" s="684">
        <v>3586792</v>
      </c>
      <c r="DM25" s="697"/>
      <c r="DN25" s="697"/>
      <c r="DO25" s="697"/>
      <c r="DP25" s="697"/>
      <c r="DQ25" s="697"/>
      <c r="DR25" s="697"/>
      <c r="DS25" s="697"/>
      <c r="DT25" s="697"/>
      <c r="DU25" s="697"/>
      <c r="DV25" s="698"/>
      <c r="DW25" s="681">
        <v>30.4</v>
      </c>
      <c r="DX25" s="699"/>
      <c r="DY25" s="699"/>
      <c r="DZ25" s="699"/>
      <c r="EA25" s="699"/>
      <c r="EB25" s="699"/>
      <c r="EC25" s="714"/>
    </row>
    <row r="26" spans="2:133" ht="11.25" customHeight="1">
      <c r="B26" s="675" t="s">
        <v>295</v>
      </c>
      <c r="C26" s="676"/>
      <c r="D26" s="676"/>
      <c r="E26" s="676"/>
      <c r="F26" s="676"/>
      <c r="G26" s="676"/>
      <c r="H26" s="676"/>
      <c r="I26" s="676"/>
      <c r="J26" s="676"/>
      <c r="K26" s="676"/>
      <c r="L26" s="676"/>
      <c r="M26" s="676"/>
      <c r="N26" s="676"/>
      <c r="O26" s="676"/>
      <c r="P26" s="676"/>
      <c r="Q26" s="677"/>
      <c r="R26" s="678">
        <v>12063204</v>
      </c>
      <c r="S26" s="679"/>
      <c r="T26" s="679"/>
      <c r="U26" s="679"/>
      <c r="V26" s="679"/>
      <c r="W26" s="679"/>
      <c r="X26" s="679"/>
      <c r="Y26" s="680"/>
      <c r="Z26" s="715">
        <v>50.7</v>
      </c>
      <c r="AA26" s="715"/>
      <c r="AB26" s="715"/>
      <c r="AC26" s="715"/>
      <c r="AD26" s="716">
        <v>11399529</v>
      </c>
      <c r="AE26" s="716"/>
      <c r="AF26" s="716"/>
      <c r="AG26" s="716"/>
      <c r="AH26" s="716"/>
      <c r="AI26" s="716"/>
      <c r="AJ26" s="716"/>
      <c r="AK26" s="716"/>
      <c r="AL26" s="681">
        <v>99.8</v>
      </c>
      <c r="AM26" s="682"/>
      <c r="AN26" s="682"/>
      <c r="AO26" s="717"/>
      <c r="AP26" s="772" t="s">
        <v>296</v>
      </c>
      <c r="AQ26" s="773"/>
      <c r="AR26" s="773"/>
      <c r="AS26" s="773"/>
      <c r="AT26" s="773"/>
      <c r="AU26" s="773"/>
      <c r="AV26" s="773"/>
      <c r="AW26" s="773"/>
      <c r="AX26" s="773"/>
      <c r="AY26" s="773"/>
      <c r="AZ26" s="773"/>
      <c r="BA26" s="773"/>
      <c r="BB26" s="773"/>
      <c r="BC26" s="773"/>
      <c r="BD26" s="773"/>
      <c r="BE26" s="773"/>
      <c r="BF26" s="774"/>
      <c r="BG26" s="678" t="s">
        <v>228</v>
      </c>
      <c r="BH26" s="679"/>
      <c r="BI26" s="679"/>
      <c r="BJ26" s="679"/>
      <c r="BK26" s="679"/>
      <c r="BL26" s="679"/>
      <c r="BM26" s="679"/>
      <c r="BN26" s="680"/>
      <c r="BO26" s="715" t="s">
        <v>180</v>
      </c>
      <c r="BP26" s="715"/>
      <c r="BQ26" s="715"/>
      <c r="BR26" s="715"/>
      <c r="BS26" s="684" t="s">
        <v>228</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2548317</v>
      </c>
      <c r="CS26" s="679"/>
      <c r="CT26" s="679"/>
      <c r="CU26" s="679"/>
      <c r="CV26" s="679"/>
      <c r="CW26" s="679"/>
      <c r="CX26" s="679"/>
      <c r="CY26" s="680"/>
      <c r="CZ26" s="681">
        <v>11</v>
      </c>
      <c r="DA26" s="699"/>
      <c r="DB26" s="699"/>
      <c r="DC26" s="700"/>
      <c r="DD26" s="684">
        <v>2388897</v>
      </c>
      <c r="DE26" s="679"/>
      <c r="DF26" s="679"/>
      <c r="DG26" s="679"/>
      <c r="DH26" s="679"/>
      <c r="DI26" s="679"/>
      <c r="DJ26" s="679"/>
      <c r="DK26" s="680"/>
      <c r="DL26" s="684" t="s">
        <v>228</v>
      </c>
      <c r="DM26" s="679"/>
      <c r="DN26" s="679"/>
      <c r="DO26" s="679"/>
      <c r="DP26" s="679"/>
      <c r="DQ26" s="679"/>
      <c r="DR26" s="679"/>
      <c r="DS26" s="679"/>
      <c r="DT26" s="679"/>
      <c r="DU26" s="679"/>
      <c r="DV26" s="680"/>
      <c r="DW26" s="681" t="s">
        <v>180</v>
      </c>
      <c r="DX26" s="699"/>
      <c r="DY26" s="699"/>
      <c r="DZ26" s="699"/>
      <c r="EA26" s="699"/>
      <c r="EB26" s="699"/>
      <c r="EC26" s="714"/>
    </row>
    <row r="27" spans="2:133" ht="11.25" customHeight="1">
      <c r="B27" s="675" t="s">
        <v>298</v>
      </c>
      <c r="C27" s="676"/>
      <c r="D27" s="676"/>
      <c r="E27" s="676"/>
      <c r="F27" s="676"/>
      <c r="G27" s="676"/>
      <c r="H27" s="676"/>
      <c r="I27" s="676"/>
      <c r="J27" s="676"/>
      <c r="K27" s="676"/>
      <c r="L27" s="676"/>
      <c r="M27" s="676"/>
      <c r="N27" s="676"/>
      <c r="O27" s="676"/>
      <c r="P27" s="676"/>
      <c r="Q27" s="677"/>
      <c r="R27" s="678">
        <v>3985</v>
      </c>
      <c r="S27" s="679"/>
      <c r="T27" s="679"/>
      <c r="U27" s="679"/>
      <c r="V27" s="679"/>
      <c r="W27" s="679"/>
      <c r="X27" s="679"/>
      <c r="Y27" s="680"/>
      <c r="Z27" s="715">
        <v>0</v>
      </c>
      <c r="AA27" s="715"/>
      <c r="AB27" s="715"/>
      <c r="AC27" s="715"/>
      <c r="AD27" s="716">
        <v>3985</v>
      </c>
      <c r="AE27" s="716"/>
      <c r="AF27" s="716"/>
      <c r="AG27" s="716"/>
      <c r="AH27" s="716"/>
      <c r="AI27" s="716"/>
      <c r="AJ27" s="716"/>
      <c r="AK27" s="716"/>
      <c r="AL27" s="681">
        <v>0</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3105141</v>
      </c>
      <c r="BH27" s="679"/>
      <c r="BI27" s="679"/>
      <c r="BJ27" s="679"/>
      <c r="BK27" s="679"/>
      <c r="BL27" s="679"/>
      <c r="BM27" s="679"/>
      <c r="BN27" s="680"/>
      <c r="BO27" s="715">
        <v>100</v>
      </c>
      <c r="BP27" s="715"/>
      <c r="BQ27" s="715"/>
      <c r="BR27" s="715"/>
      <c r="BS27" s="684" t="s">
        <v>130</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3174148</v>
      </c>
      <c r="CS27" s="697"/>
      <c r="CT27" s="697"/>
      <c r="CU27" s="697"/>
      <c r="CV27" s="697"/>
      <c r="CW27" s="697"/>
      <c r="CX27" s="697"/>
      <c r="CY27" s="698"/>
      <c r="CZ27" s="681">
        <v>13.7</v>
      </c>
      <c r="DA27" s="699"/>
      <c r="DB27" s="699"/>
      <c r="DC27" s="700"/>
      <c r="DD27" s="684">
        <v>1129518</v>
      </c>
      <c r="DE27" s="697"/>
      <c r="DF27" s="697"/>
      <c r="DG27" s="697"/>
      <c r="DH27" s="697"/>
      <c r="DI27" s="697"/>
      <c r="DJ27" s="697"/>
      <c r="DK27" s="698"/>
      <c r="DL27" s="684">
        <v>1114506</v>
      </c>
      <c r="DM27" s="697"/>
      <c r="DN27" s="697"/>
      <c r="DO27" s="697"/>
      <c r="DP27" s="697"/>
      <c r="DQ27" s="697"/>
      <c r="DR27" s="697"/>
      <c r="DS27" s="697"/>
      <c r="DT27" s="697"/>
      <c r="DU27" s="697"/>
      <c r="DV27" s="698"/>
      <c r="DW27" s="681">
        <v>9.5</v>
      </c>
      <c r="DX27" s="699"/>
      <c r="DY27" s="699"/>
      <c r="DZ27" s="699"/>
      <c r="EA27" s="699"/>
      <c r="EB27" s="699"/>
      <c r="EC27" s="714"/>
    </row>
    <row r="28" spans="2:133" ht="11.25" customHeight="1">
      <c r="B28" s="675" t="s">
        <v>301</v>
      </c>
      <c r="C28" s="676"/>
      <c r="D28" s="676"/>
      <c r="E28" s="676"/>
      <c r="F28" s="676"/>
      <c r="G28" s="676"/>
      <c r="H28" s="676"/>
      <c r="I28" s="676"/>
      <c r="J28" s="676"/>
      <c r="K28" s="676"/>
      <c r="L28" s="676"/>
      <c r="M28" s="676"/>
      <c r="N28" s="676"/>
      <c r="O28" s="676"/>
      <c r="P28" s="676"/>
      <c r="Q28" s="677"/>
      <c r="R28" s="678">
        <v>144799</v>
      </c>
      <c r="S28" s="679"/>
      <c r="T28" s="679"/>
      <c r="U28" s="679"/>
      <c r="V28" s="679"/>
      <c r="W28" s="679"/>
      <c r="X28" s="679"/>
      <c r="Y28" s="680"/>
      <c r="Z28" s="715">
        <v>0.6</v>
      </c>
      <c r="AA28" s="715"/>
      <c r="AB28" s="715"/>
      <c r="AC28" s="715"/>
      <c r="AD28" s="716" t="s">
        <v>130</v>
      </c>
      <c r="AE28" s="716"/>
      <c r="AF28" s="716"/>
      <c r="AG28" s="716"/>
      <c r="AH28" s="716"/>
      <c r="AI28" s="716"/>
      <c r="AJ28" s="716"/>
      <c r="AK28" s="716"/>
      <c r="AL28" s="681" t="s">
        <v>180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2352560</v>
      </c>
      <c r="CS28" s="679"/>
      <c r="CT28" s="679"/>
      <c r="CU28" s="679"/>
      <c r="CV28" s="679"/>
      <c r="CW28" s="679"/>
      <c r="CX28" s="679"/>
      <c r="CY28" s="680"/>
      <c r="CZ28" s="681">
        <v>10.1</v>
      </c>
      <c r="DA28" s="699"/>
      <c r="DB28" s="699"/>
      <c r="DC28" s="700"/>
      <c r="DD28" s="684">
        <v>2275398</v>
      </c>
      <c r="DE28" s="679"/>
      <c r="DF28" s="679"/>
      <c r="DG28" s="679"/>
      <c r="DH28" s="679"/>
      <c r="DI28" s="679"/>
      <c r="DJ28" s="679"/>
      <c r="DK28" s="680"/>
      <c r="DL28" s="684">
        <v>2275398</v>
      </c>
      <c r="DM28" s="679"/>
      <c r="DN28" s="679"/>
      <c r="DO28" s="679"/>
      <c r="DP28" s="679"/>
      <c r="DQ28" s="679"/>
      <c r="DR28" s="679"/>
      <c r="DS28" s="679"/>
      <c r="DT28" s="679"/>
      <c r="DU28" s="679"/>
      <c r="DV28" s="680"/>
      <c r="DW28" s="681">
        <v>19.3</v>
      </c>
      <c r="DX28" s="699"/>
      <c r="DY28" s="699"/>
      <c r="DZ28" s="699"/>
      <c r="EA28" s="699"/>
      <c r="EB28" s="699"/>
      <c r="EC28" s="714"/>
    </row>
    <row r="29" spans="2:133" ht="11.25" customHeight="1">
      <c r="B29" s="675" t="s">
        <v>303</v>
      </c>
      <c r="C29" s="676"/>
      <c r="D29" s="676"/>
      <c r="E29" s="676"/>
      <c r="F29" s="676"/>
      <c r="G29" s="676"/>
      <c r="H29" s="676"/>
      <c r="I29" s="676"/>
      <c r="J29" s="676"/>
      <c r="K29" s="676"/>
      <c r="L29" s="676"/>
      <c r="M29" s="676"/>
      <c r="N29" s="676"/>
      <c r="O29" s="676"/>
      <c r="P29" s="676"/>
      <c r="Q29" s="677"/>
      <c r="R29" s="678">
        <v>267762</v>
      </c>
      <c r="S29" s="679"/>
      <c r="T29" s="679"/>
      <c r="U29" s="679"/>
      <c r="V29" s="679"/>
      <c r="W29" s="679"/>
      <c r="X29" s="679"/>
      <c r="Y29" s="680"/>
      <c r="Z29" s="715">
        <v>1.1000000000000001</v>
      </c>
      <c r="AA29" s="715"/>
      <c r="AB29" s="715"/>
      <c r="AC29" s="715"/>
      <c r="AD29" s="716">
        <v>9120</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304</v>
      </c>
      <c r="CE29" s="764"/>
      <c r="CF29" s="711" t="s">
        <v>305</v>
      </c>
      <c r="CG29" s="712"/>
      <c r="CH29" s="712"/>
      <c r="CI29" s="712"/>
      <c r="CJ29" s="712"/>
      <c r="CK29" s="712"/>
      <c r="CL29" s="712"/>
      <c r="CM29" s="712"/>
      <c r="CN29" s="712"/>
      <c r="CO29" s="712"/>
      <c r="CP29" s="712"/>
      <c r="CQ29" s="713"/>
      <c r="CR29" s="678">
        <v>2352560</v>
      </c>
      <c r="CS29" s="697"/>
      <c r="CT29" s="697"/>
      <c r="CU29" s="697"/>
      <c r="CV29" s="697"/>
      <c r="CW29" s="697"/>
      <c r="CX29" s="697"/>
      <c r="CY29" s="698"/>
      <c r="CZ29" s="681">
        <v>10.1</v>
      </c>
      <c r="DA29" s="699"/>
      <c r="DB29" s="699"/>
      <c r="DC29" s="700"/>
      <c r="DD29" s="684">
        <v>2275398</v>
      </c>
      <c r="DE29" s="697"/>
      <c r="DF29" s="697"/>
      <c r="DG29" s="697"/>
      <c r="DH29" s="697"/>
      <c r="DI29" s="697"/>
      <c r="DJ29" s="697"/>
      <c r="DK29" s="698"/>
      <c r="DL29" s="684">
        <v>2275398</v>
      </c>
      <c r="DM29" s="697"/>
      <c r="DN29" s="697"/>
      <c r="DO29" s="697"/>
      <c r="DP29" s="697"/>
      <c r="DQ29" s="697"/>
      <c r="DR29" s="697"/>
      <c r="DS29" s="697"/>
      <c r="DT29" s="697"/>
      <c r="DU29" s="697"/>
      <c r="DV29" s="698"/>
      <c r="DW29" s="681">
        <v>19.3</v>
      </c>
      <c r="DX29" s="699"/>
      <c r="DY29" s="699"/>
      <c r="DZ29" s="699"/>
      <c r="EA29" s="699"/>
      <c r="EB29" s="699"/>
      <c r="EC29" s="714"/>
    </row>
    <row r="30" spans="2:133" ht="11.25" customHeight="1">
      <c r="B30" s="675" t="s">
        <v>306</v>
      </c>
      <c r="C30" s="676"/>
      <c r="D30" s="676"/>
      <c r="E30" s="676"/>
      <c r="F30" s="676"/>
      <c r="G30" s="676"/>
      <c r="H30" s="676"/>
      <c r="I30" s="676"/>
      <c r="J30" s="676"/>
      <c r="K30" s="676"/>
      <c r="L30" s="676"/>
      <c r="M30" s="676"/>
      <c r="N30" s="676"/>
      <c r="O30" s="676"/>
      <c r="P30" s="676"/>
      <c r="Q30" s="677"/>
      <c r="R30" s="678">
        <v>63945</v>
      </c>
      <c r="S30" s="679"/>
      <c r="T30" s="679"/>
      <c r="U30" s="679"/>
      <c r="V30" s="679"/>
      <c r="W30" s="679"/>
      <c r="X30" s="679"/>
      <c r="Y30" s="680"/>
      <c r="Z30" s="715">
        <v>0.3</v>
      </c>
      <c r="AA30" s="715"/>
      <c r="AB30" s="715"/>
      <c r="AC30" s="715"/>
      <c r="AD30" s="716" t="s">
        <v>130</v>
      </c>
      <c r="AE30" s="716"/>
      <c r="AF30" s="716"/>
      <c r="AG30" s="716"/>
      <c r="AH30" s="716"/>
      <c r="AI30" s="716"/>
      <c r="AJ30" s="716"/>
      <c r="AK30" s="716"/>
      <c r="AL30" s="681" t="s">
        <v>130</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307</v>
      </c>
      <c r="BH30" s="752"/>
      <c r="BI30" s="752"/>
      <c r="BJ30" s="752"/>
      <c r="BK30" s="752"/>
      <c r="BL30" s="752"/>
      <c r="BM30" s="752"/>
      <c r="BN30" s="752"/>
      <c r="BO30" s="752"/>
      <c r="BP30" s="752"/>
      <c r="BQ30" s="753"/>
      <c r="BR30" s="739" t="s">
        <v>308</v>
      </c>
      <c r="BS30" s="752"/>
      <c r="BT30" s="752"/>
      <c r="BU30" s="752"/>
      <c r="BV30" s="752"/>
      <c r="BW30" s="752"/>
      <c r="BX30" s="752"/>
      <c r="BY30" s="752"/>
      <c r="BZ30" s="752"/>
      <c r="CA30" s="752"/>
      <c r="CB30" s="753"/>
      <c r="CD30" s="765"/>
      <c r="CE30" s="766"/>
      <c r="CF30" s="711" t="s">
        <v>309</v>
      </c>
      <c r="CG30" s="712"/>
      <c r="CH30" s="712"/>
      <c r="CI30" s="712"/>
      <c r="CJ30" s="712"/>
      <c r="CK30" s="712"/>
      <c r="CL30" s="712"/>
      <c r="CM30" s="712"/>
      <c r="CN30" s="712"/>
      <c r="CO30" s="712"/>
      <c r="CP30" s="712"/>
      <c r="CQ30" s="713"/>
      <c r="CR30" s="678">
        <v>2261074</v>
      </c>
      <c r="CS30" s="679"/>
      <c r="CT30" s="679"/>
      <c r="CU30" s="679"/>
      <c r="CV30" s="679"/>
      <c r="CW30" s="679"/>
      <c r="CX30" s="679"/>
      <c r="CY30" s="680"/>
      <c r="CZ30" s="681">
        <v>9.6999999999999993</v>
      </c>
      <c r="DA30" s="699"/>
      <c r="DB30" s="699"/>
      <c r="DC30" s="700"/>
      <c r="DD30" s="684">
        <v>2183920</v>
      </c>
      <c r="DE30" s="679"/>
      <c r="DF30" s="679"/>
      <c r="DG30" s="679"/>
      <c r="DH30" s="679"/>
      <c r="DI30" s="679"/>
      <c r="DJ30" s="679"/>
      <c r="DK30" s="680"/>
      <c r="DL30" s="684">
        <v>2183920</v>
      </c>
      <c r="DM30" s="679"/>
      <c r="DN30" s="679"/>
      <c r="DO30" s="679"/>
      <c r="DP30" s="679"/>
      <c r="DQ30" s="679"/>
      <c r="DR30" s="679"/>
      <c r="DS30" s="679"/>
      <c r="DT30" s="679"/>
      <c r="DU30" s="679"/>
      <c r="DV30" s="680"/>
      <c r="DW30" s="681">
        <v>18.5</v>
      </c>
      <c r="DX30" s="699"/>
      <c r="DY30" s="699"/>
      <c r="DZ30" s="699"/>
      <c r="EA30" s="699"/>
      <c r="EB30" s="699"/>
      <c r="EC30" s="714"/>
    </row>
    <row r="31" spans="2:133" ht="11.25" customHeight="1">
      <c r="B31" s="675" t="s">
        <v>310</v>
      </c>
      <c r="C31" s="676"/>
      <c r="D31" s="676"/>
      <c r="E31" s="676"/>
      <c r="F31" s="676"/>
      <c r="G31" s="676"/>
      <c r="H31" s="676"/>
      <c r="I31" s="676"/>
      <c r="J31" s="676"/>
      <c r="K31" s="676"/>
      <c r="L31" s="676"/>
      <c r="M31" s="676"/>
      <c r="N31" s="676"/>
      <c r="O31" s="676"/>
      <c r="P31" s="676"/>
      <c r="Q31" s="677"/>
      <c r="R31" s="678">
        <v>2178080</v>
      </c>
      <c r="S31" s="679"/>
      <c r="T31" s="679"/>
      <c r="U31" s="679"/>
      <c r="V31" s="679"/>
      <c r="W31" s="679"/>
      <c r="X31" s="679"/>
      <c r="Y31" s="680"/>
      <c r="Z31" s="715">
        <v>9.1</v>
      </c>
      <c r="AA31" s="715"/>
      <c r="AB31" s="715"/>
      <c r="AC31" s="715"/>
      <c r="AD31" s="716" t="s">
        <v>130</v>
      </c>
      <c r="AE31" s="716"/>
      <c r="AF31" s="716"/>
      <c r="AG31" s="716"/>
      <c r="AH31" s="716"/>
      <c r="AI31" s="716"/>
      <c r="AJ31" s="716"/>
      <c r="AK31" s="716"/>
      <c r="AL31" s="681" t="s">
        <v>228</v>
      </c>
      <c r="AM31" s="682"/>
      <c r="AN31" s="682"/>
      <c r="AO31" s="717"/>
      <c r="AP31" s="754" t="s">
        <v>311</v>
      </c>
      <c r="AQ31" s="755"/>
      <c r="AR31" s="755"/>
      <c r="AS31" s="755"/>
      <c r="AT31" s="760" t="s">
        <v>312</v>
      </c>
      <c r="AU31" s="231"/>
      <c r="AV31" s="231"/>
      <c r="AW31" s="231"/>
      <c r="AX31" s="744" t="s">
        <v>188</v>
      </c>
      <c r="AY31" s="745"/>
      <c r="AZ31" s="745"/>
      <c r="BA31" s="745"/>
      <c r="BB31" s="745"/>
      <c r="BC31" s="745"/>
      <c r="BD31" s="745"/>
      <c r="BE31" s="745"/>
      <c r="BF31" s="746"/>
      <c r="BG31" s="747">
        <v>99.5</v>
      </c>
      <c r="BH31" s="748"/>
      <c r="BI31" s="748"/>
      <c r="BJ31" s="748"/>
      <c r="BK31" s="748"/>
      <c r="BL31" s="748"/>
      <c r="BM31" s="749">
        <v>97.6</v>
      </c>
      <c r="BN31" s="748"/>
      <c r="BO31" s="748"/>
      <c r="BP31" s="748"/>
      <c r="BQ31" s="750"/>
      <c r="BR31" s="747">
        <v>99.4</v>
      </c>
      <c r="BS31" s="748"/>
      <c r="BT31" s="748"/>
      <c r="BU31" s="748"/>
      <c r="BV31" s="748"/>
      <c r="BW31" s="748"/>
      <c r="BX31" s="749">
        <v>96.9</v>
      </c>
      <c r="BY31" s="748"/>
      <c r="BZ31" s="748"/>
      <c r="CA31" s="748"/>
      <c r="CB31" s="750"/>
      <c r="CD31" s="765"/>
      <c r="CE31" s="766"/>
      <c r="CF31" s="711" t="s">
        <v>313</v>
      </c>
      <c r="CG31" s="712"/>
      <c r="CH31" s="712"/>
      <c r="CI31" s="712"/>
      <c r="CJ31" s="712"/>
      <c r="CK31" s="712"/>
      <c r="CL31" s="712"/>
      <c r="CM31" s="712"/>
      <c r="CN31" s="712"/>
      <c r="CO31" s="712"/>
      <c r="CP31" s="712"/>
      <c r="CQ31" s="713"/>
      <c r="CR31" s="678">
        <v>91486</v>
      </c>
      <c r="CS31" s="697"/>
      <c r="CT31" s="697"/>
      <c r="CU31" s="697"/>
      <c r="CV31" s="697"/>
      <c r="CW31" s="697"/>
      <c r="CX31" s="697"/>
      <c r="CY31" s="698"/>
      <c r="CZ31" s="681">
        <v>0.4</v>
      </c>
      <c r="DA31" s="699"/>
      <c r="DB31" s="699"/>
      <c r="DC31" s="700"/>
      <c r="DD31" s="684">
        <v>91478</v>
      </c>
      <c r="DE31" s="697"/>
      <c r="DF31" s="697"/>
      <c r="DG31" s="697"/>
      <c r="DH31" s="697"/>
      <c r="DI31" s="697"/>
      <c r="DJ31" s="697"/>
      <c r="DK31" s="698"/>
      <c r="DL31" s="684">
        <v>91478</v>
      </c>
      <c r="DM31" s="697"/>
      <c r="DN31" s="697"/>
      <c r="DO31" s="697"/>
      <c r="DP31" s="697"/>
      <c r="DQ31" s="697"/>
      <c r="DR31" s="697"/>
      <c r="DS31" s="697"/>
      <c r="DT31" s="697"/>
      <c r="DU31" s="697"/>
      <c r="DV31" s="698"/>
      <c r="DW31" s="681">
        <v>0.8</v>
      </c>
      <c r="DX31" s="699"/>
      <c r="DY31" s="699"/>
      <c r="DZ31" s="699"/>
      <c r="EA31" s="699"/>
      <c r="EB31" s="699"/>
      <c r="EC31" s="714"/>
    </row>
    <row r="32" spans="2:133" ht="11.25" customHeight="1">
      <c r="B32" s="769" t="s">
        <v>314</v>
      </c>
      <c r="C32" s="770"/>
      <c r="D32" s="770"/>
      <c r="E32" s="770"/>
      <c r="F32" s="770"/>
      <c r="G32" s="770"/>
      <c r="H32" s="770"/>
      <c r="I32" s="770"/>
      <c r="J32" s="770"/>
      <c r="K32" s="770"/>
      <c r="L32" s="770"/>
      <c r="M32" s="770"/>
      <c r="N32" s="770"/>
      <c r="O32" s="770"/>
      <c r="P32" s="770"/>
      <c r="Q32" s="771"/>
      <c r="R32" s="678" t="s">
        <v>228</v>
      </c>
      <c r="S32" s="679"/>
      <c r="T32" s="679"/>
      <c r="U32" s="679"/>
      <c r="V32" s="679"/>
      <c r="W32" s="679"/>
      <c r="X32" s="679"/>
      <c r="Y32" s="680"/>
      <c r="Z32" s="715" t="s">
        <v>130</v>
      </c>
      <c r="AA32" s="715"/>
      <c r="AB32" s="715"/>
      <c r="AC32" s="715"/>
      <c r="AD32" s="716" t="s">
        <v>130</v>
      </c>
      <c r="AE32" s="716"/>
      <c r="AF32" s="716"/>
      <c r="AG32" s="716"/>
      <c r="AH32" s="716"/>
      <c r="AI32" s="716"/>
      <c r="AJ32" s="716"/>
      <c r="AK32" s="716"/>
      <c r="AL32" s="681" t="s">
        <v>130</v>
      </c>
      <c r="AM32" s="682"/>
      <c r="AN32" s="682"/>
      <c r="AO32" s="717"/>
      <c r="AP32" s="756"/>
      <c r="AQ32" s="757"/>
      <c r="AR32" s="757"/>
      <c r="AS32" s="757"/>
      <c r="AT32" s="761"/>
      <c r="AU32" s="230" t="s">
        <v>315</v>
      </c>
      <c r="AV32" s="230"/>
      <c r="AW32" s="230"/>
      <c r="AX32" s="675" t="s">
        <v>316</v>
      </c>
      <c r="AY32" s="676"/>
      <c r="AZ32" s="676"/>
      <c r="BA32" s="676"/>
      <c r="BB32" s="676"/>
      <c r="BC32" s="676"/>
      <c r="BD32" s="676"/>
      <c r="BE32" s="676"/>
      <c r="BF32" s="677"/>
      <c r="BG32" s="751">
        <v>99.6</v>
      </c>
      <c r="BH32" s="697"/>
      <c r="BI32" s="697"/>
      <c r="BJ32" s="697"/>
      <c r="BK32" s="697"/>
      <c r="BL32" s="697"/>
      <c r="BM32" s="682">
        <v>98</v>
      </c>
      <c r="BN32" s="743"/>
      <c r="BO32" s="743"/>
      <c r="BP32" s="743"/>
      <c r="BQ32" s="721"/>
      <c r="BR32" s="751">
        <v>99.7</v>
      </c>
      <c r="BS32" s="697"/>
      <c r="BT32" s="697"/>
      <c r="BU32" s="697"/>
      <c r="BV32" s="697"/>
      <c r="BW32" s="697"/>
      <c r="BX32" s="682">
        <v>97.5</v>
      </c>
      <c r="BY32" s="743"/>
      <c r="BZ32" s="743"/>
      <c r="CA32" s="743"/>
      <c r="CB32" s="721"/>
      <c r="CD32" s="767"/>
      <c r="CE32" s="768"/>
      <c r="CF32" s="711" t="s">
        <v>317</v>
      </c>
      <c r="CG32" s="712"/>
      <c r="CH32" s="712"/>
      <c r="CI32" s="712"/>
      <c r="CJ32" s="712"/>
      <c r="CK32" s="712"/>
      <c r="CL32" s="712"/>
      <c r="CM32" s="712"/>
      <c r="CN32" s="712"/>
      <c r="CO32" s="712"/>
      <c r="CP32" s="712"/>
      <c r="CQ32" s="713"/>
      <c r="CR32" s="678" t="s">
        <v>130</v>
      </c>
      <c r="CS32" s="679"/>
      <c r="CT32" s="679"/>
      <c r="CU32" s="679"/>
      <c r="CV32" s="679"/>
      <c r="CW32" s="679"/>
      <c r="CX32" s="679"/>
      <c r="CY32" s="680"/>
      <c r="CZ32" s="681" t="s">
        <v>228</v>
      </c>
      <c r="DA32" s="699"/>
      <c r="DB32" s="699"/>
      <c r="DC32" s="700"/>
      <c r="DD32" s="684" t="s">
        <v>228</v>
      </c>
      <c r="DE32" s="679"/>
      <c r="DF32" s="679"/>
      <c r="DG32" s="679"/>
      <c r="DH32" s="679"/>
      <c r="DI32" s="679"/>
      <c r="DJ32" s="679"/>
      <c r="DK32" s="680"/>
      <c r="DL32" s="684" t="s">
        <v>180</v>
      </c>
      <c r="DM32" s="679"/>
      <c r="DN32" s="679"/>
      <c r="DO32" s="679"/>
      <c r="DP32" s="679"/>
      <c r="DQ32" s="679"/>
      <c r="DR32" s="679"/>
      <c r="DS32" s="679"/>
      <c r="DT32" s="679"/>
      <c r="DU32" s="679"/>
      <c r="DV32" s="680"/>
      <c r="DW32" s="681" t="s">
        <v>130</v>
      </c>
      <c r="DX32" s="699"/>
      <c r="DY32" s="699"/>
      <c r="DZ32" s="699"/>
      <c r="EA32" s="699"/>
      <c r="EB32" s="699"/>
      <c r="EC32" s="714"/>
    </row>
    <row r="33" spans="2:133" ht="11.25" customHeight="1">
      <c r="B33" s="675" t="s">
        <v>318</v>
      </c>
      <c r="C33" s="676"/>
      <c r="D33" s="676"/>
      <c r="E33" s="676"/>
      <c r="F33" s="676"/>
      <c r="G33" s="676"/>
      <c r="H33" s="676"/>
      <c r="I33" s="676"/>
      <c r="J33" s="676"/>
      <c r="K33" s="676"/>
      <c r="L33" s="676"/>
      <c r="M33" s="676"/>
      <c r="N33" s="676"/>
      <c r="O33" s="676"/>
      <c r="P33" s="676"/>
      <c r="Q33" s="677"/>
      <c r="R33" s="678">
        <v>1487244</v>
      </c>
      <c r="S33" s="679"/>
      <c r="T33" s="679"/>
      <c r="U33" s="679"/>
      <c r="V33" s="679"/>
      <c r="W33" s="679"/>
      <c r="X33" s="679"/>
      <c r="Y33" s="680"/>
      <c r="Z33" s="715">
        <v>6.2</v>
      </c>
      <c r="AA33" s="715"/>
      <c r="AB33" s="715"/>
      <c r="AC33" s="715"/>
      <c r="AD33" s="716" t="s">
        <v>228</v>
      </c>
      <c r="AE33" s="716"/>
      <c r="AF33" s="716"/>
      <c r="AG33" s="716"/>
      <c r="AH33" s="716"/>
      <c r="AI33" s="716"/>
      <c r="AJ33" s="716"/>
      <c r="AK33" s="716"/>
      <c r="AL33" s="681" t="s">
        <v>130</v>
      </c>
      <c r="AM33" s="682"/>
      <c r="AN33" s="682"/>
      <c r="AO33" s="717"/>
      <c r="AP33" s="758"/>
      <c r="AQ33" s="759"/>
      <c r="AR33" s="759"/>
      <c r="AS33" s="759"/>
      <c r="AT33" s="762"/>
      <c r="AU33" s="232"/>
      <c r="AV33" s="232"/>
      <c r="AW33" s="232"/>
      <c r="AX33" s="659" t="s">
        <v>319</v>
      </c>
      <c r="AY33" s="660"/>
      <c r="AZ33" s="660"/>
      <c r="BA33" s="660"/>
      <c r="BB33" s="660"/>
      <c r="BC33" s="660"/>
      <c r="BD33" s="660"/>
      <c r="BE33" s="660"/>
      <c r="BF33" s="661"/>
      <c r="BG33" s="742">
        <v>99.5</v>
      </c>
      <c r="BH33" s="663"/>
      <c r="BI33" s="663"/>
      <c r="BJ33" s="663"/>
      <c r="BK33" s="663"/>
      <c r="BL33" s="663"/>
      <c r="BM33" s="706">
        <v>97</v>
      </c>
      <c r="BN33" s="663"/>
      <c r="BO33" s="663"/>
      <c r="BP33" s="663"/>
      <c r="BQ33" s="727"/>
      <c r="BR33" s="742">
        <v>99.1</v>
      </c>
      <c r="BS33" s="663"/>
      <c r="BT33" s="663"/>
      <c r="BU33" s="663"/>
      <c r="BV33" s="663"/>
      <c r="BW33" s="663"/>
      <c r="BX33" s="706">
        <v>96</v>
      </c>
      <c r="BY33" s="663"/>
      <c r="BZ33" s="663"/>
      <c r="CA33" s="663"/>
      <c r="CB33" s="727"/>
      <c r="CD33" s="711" t="s">
        <v>320</v>
      </c>
      <c r="CE33" s="712"/>
      <c r="CF33" s="712"/>
      <c r="CG33" s="712"/>
      <c r="CH33" s="712"/>
      <c r="CI33" s="712"/>
      <c r="CJ33" s="712"/>
      <c r="CK33" s="712"/>
      <c r="CL33" s="712"/>
      <c r="CM33" s="712"/>
      <c r="CN33" s="712"/>
      <c r="CO33" s="712"/>
      <c r="CP33" s="712"/>
      <c r="CQ33" s="713"/>
      <c r="CR33" s="678">
        <v>9050888</v>
      </c>
      <c r="CS33" s="697"/>
      <c r="CT33" s="697"/>
      <c r="CU33" s="697"/>
      <c r="CV33" s="697"/>
      <c r="CW33" s="697"/>
      <c r="CX33" s="697"/>
      <c r="CY33" s="698"/>
      <c r="CZ33" s="681">
        <v>38.9</v>
      </c>
      <c r="DA33" s="699"/>
      <c r="DB33" s="699"/>
      <c r="DC33" s="700"/>
      <c r="DD33" s="684">
        <v>5456223</v>
      </c>
      <c r="DE33" s="697"/>
      <c r="DF33" s="697"/>
      <c r="DG33" s="697"/>
      <c r="DH33" s="697"/>
      <c r="DI33" s="697"/>
      <c r="DJ33" s="697"/>
      <c r="DK33" s="698"/>
      <c r="DL33" s="684">
        <v>4538145</v>
      </c>
      <c r="DM33" s="697"/>
      <c r="DN33" s="697"/>
      <c r="DO33" s="697"/>
      <c r="DP33" s="697"/>
      <c r="DQ33" s="697"/>
      <c r="DR33" s="697"/>
      <c r="DS33" s="697"/>
      <c r="DT33" s="697"/>
      <c r="DU33" s="697"/>
      <c r="DV33" s="698"/>
      <c r="DW33" s="681">
        <v>38.5</v>
      </c>
      <c r="DX33" s="699"/>
      <c r="DY33" s="699"/>
      <c r="DZ33" s="699"/>
      <c r="EA33" s="699"/>
      <c r="EB33" s="699"/>
      <c r="EC33" s="714"/>
    </row>
    <row r="34" spans="2:133" ht="11.25" customHeight="1">
      <c r="B34" s="675" t="s">
        <v>321</v>
      </c>
      <c r="C34" s="676"/>
      <c r="D34" s="676"/>
      <c r="E34" s="676"/>
      <c r="F34" s="676"/>
      <c r="G34" s="676"/>
      <c r="H34" s="676"/>
      <c r="I34" s="676"/>
      <c r="J34" s="676"/>
      <c r="K34" s="676"/>
      <c r="L34" s="676"/>
      <c r="M34" s="676"/>
      <c r="N34" s="676"/>
      <c r="O34" s="676"/>
      <c r="P34" s="676"/>
      <c r="Q34" s="677"/>
      <c r="R34" s="678">
        <v>153989</v>
      </c>
      <c r="S34" s="679"/>
      <c r="T34" s="679"/>
      <c r="U34" s="679"/>
      <c r="V34" s="679"/>
      <c r="W34" s="679"/>
      <c r="X34" s="679"/>
      <c r="Y34" s="680"/>
      <c r="Z34" s="715">
        <v>0.6</v>
      </c>
      <c r="AA34" s="715"/>
      <c r="AB34" s="715"/>
      <c r="AC34" s="715"/>
      <c r="AD34" s="716" t="s">
        <v>130</v>
      </c>
      <c r="AE34" s="716"/>
      <c r="AF34" s="716"/>
      <c r="AG34" s="716"/>
      <c r="AH34" s="716"/>
      <c r="AI34" s="716"/>
      <c r="AJ34" s="716"/>
      <c r="AK34" s="716"/>
      <c r="AL34" s="681" t="s">
        <v>130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322</v>
      </c>
      <c r="CE34" s="712"/>
      <c r="CF34" s="712"/>
      <c r="CG34" s="712"/>
      <c r="CH34" s="712"/>
      <c r="CI34" s="712"/>
      <c r="CJ34" s="712"/>
      <c r="CK34" s="712"/>
      <c r="CL34" s="712"/>
      <c r="CM34" s="712"/>
      <c r="CN34" s="712"/>
      <c r="CO34" s="712"/>
      <c r="CP34" s="712"/>
      <c r="CQ34" s="713"/>
      <c r="CR34" s="678">
        <v>2724922</v>
      </c>
      <c r="CS34" s="679"/>
      <c r="CT34" s="679"/>
      <c r="CU34" s="679"/>
      <c r="CV34" s="679"/>
      <c r="CW34" s="679"/>
      <c r="CX34" s="679"/>
      <c r="CY34" s="680"/>
      <c r="CZ34" s="681">
        <v>11.7</v>
      </c>
      <c r="DA34" s="699"/>
      <c r="DB34" s="699"/>
      <c r="DC34" s="700"/>
      <c r="DD34" s="684">
        <v>1923385</v>
      </c>
      <c r="DE34" s="679"/>
      <c r="DF34" s="679"/>
      <c r="DG34" s="679"/>
      <c r="DH34" s="679"/>
      <c r="DI34" s="679"/>
      <c r="DJ34" s="679"/>
      <c r="DK34" s="680"/>
      <c r="DL34" s="684">
        <v>1688250</v>
      </c>
      <c r="DM34" s="679"/>
      <c r="DN34" s="679"/>
      <c r="DO34" s="679"/>
      <c r="DP34" s="679"/>
      <c r="DQ34" s="679"/>
      <c r="DR34" s="679"/>
      <c r="DS34" s="679"/>
      <c r="DT34" s="679"/>
      <c r="DU34" s="679"/>
      <c r="DV34" s="680"/>
      <c r="DW34" s="681">
        <v>14.3</v>
      </c>
      <c r="DX34" s="699"/>
      <c r="DY34" s="699"/>
      <c r="DZ34" s="699"/>
      <c r="EA34" s="699"/>
      <c r="EB34" s="699"/>
      <c r="EC34" s="714"/>
    </row>
    <row r="35" spans="2:133" ht="11.25" customHeight="1">
      <c r="B35" s="675" t="s">
        <v>323</v>
      </c>
      <c r="C35" s="676"/>
      <c r="D35" s="676"/>
      <c r="E35" s="676"/>
      <c r="F35" s="676"/>
      <c r="G35" s="676"/>
      <c r="H35" s="676"/>
      <c r="I35" s="676"/>
      <c r="J35" s="676"/>
      <c r="K35" s="676"/>
      <c r="L35" s="676"/>
      <c r="M35" s="676"/>
      <c r="N35" s="676"/>
      <c r="O35" s="676"/>
      <c r="P35" s="676"/>
      <c r="Q35" s="677"/>
      <c r="R35" s="678">
        <v>2292571</v>
      </c>
      <c r="S35" s="679"/>
      <c r="T35" s="679"/>
      <c r="U35" s="679"/>
      <c r="V35" s="679"/>
      <c r="W35" s="679"/>
      <c r="X35" s="679"/>
      <c r="Y35" s="680"/>
      <c r="Z35" s="715">
        <v>9.6</v>
      </c>
      <c r="AA35" s="715"/>
      <c r="AB35" s="715"/>
      <c r="AC35" s="715"/>
      <c r="AD35" s="716" t="s">
        <v>228</v>
      </c>
      <c r="AE35" s="716"/>
      <c r="AF35" s="716"/>
      <c r="AG35" s="716"/>
      <c r="AH35" s="716"/>
      <c r="AI35" s="716"/>
      <c r="AJ35" s="716"/>
      <c r="AK35" s="716"/>
      <c r="AL35" s="681" t="s">
        <v>228</v>
      </c>
      <c r="AM35" s="682"/>
      <c r="AN35" s="682"/>
      <c r="AO35" s="717"/>
      <c r="AP35" s="235"/>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124678</v>
      </c>
      <c r="CS35" s="697"/>
      <c r="CT35" s="697"/>
      <c r="CU35" s="697"/>
      <c r="CV35" s="697"/>
      <c r="CW35" s="697"/>
      <c r="CX35" s="697"/>
      <c r="CY35" s="698"/>
      <c r="CZ35" s="681">
        <v>0.5</v>
      </c>
      <c r="DA35" s="699"/>
      <c r="DB35" s="699"/>
      <c r="DC35" s="700"/>
      <c r="DD35" s="684">
        <v>95732</v>
      </c>
      <c r="DE35" s="697"/>
      <c r="DF35" s="697"/>
      <c r="DG35" s="697"/>
      <c r="DH35" s="697"/>
      <c r="DI35" s="697"/>
      <c r="DJ35" s="697"/>
      <c r="DK35" s="698"/>
      <c r="DL35" s="684">
        <v>95732</v>
      </c>
      <c r="DM35" s="697"/>
      <c r="DN35" s="697"/>
      <c r="DO35" s="697"/>
      <c r="DP35" s="697"/>
      <c r="DQ35" s="697"/>
      <c r="DR35" s="697"/>
      <c r="DS35" s="697"/>
      <c r="DT35" s="697"/>
      <c r="DU35" s="697"/>
      <c r="DV35" s="698"/>
      <c r="DW35" s="681">
        <v>0.8</v>
      </c>
      <c r="DX35" s="699"/>
      <c r="DY35" s="699"/>
      <c r="DZ35" s="699"/>
      <c r="EA35" s="699"/>
      <c r="EB35" s="699"/>
      <c r="EC35" s="714"/>
    </row>
    <row r="36" spans="2:133" ht="11.25" customHeight="1">
      <c r="B36" s="675" t="s">
        <v>327</v>
      </c>
      <c r="C36" s="676"/>
      <c r="D36" s="676"/>
      <c r="E36" s="676"/>
      <c r="F36" s="676"/>
      <c r="G36" s="676"/>
      <c r="H36" s="676"/>
      <c r="I36" s="676"/>
      <c r="J36" s="676"/>
      <c r="K36" s="676"/>
      <c r="L36" s="676"/>
      <c r="M36" s="676"/>
      <c r="N36" s="676"/>
      <c r="O36" s="676"/>
      <c r="P36" s="676"/>
      <c r="Q36" s="677"/>
      <c r="R36" s="678">
        <v>1063575</v>
      </c>
      <c r="S36" s="679"/>
      <c r="T36" s="679"/>
      <c r="U36" s="679"/>
      <c r="V36" s="679"/>
      <c r="W36" s="679"/>
      <c r="X36" s="679"/>
      <c r="Y36" s="680"/>
      <c r="Z36" s="715">
        <v>4.5</v>
      </c>
      <c r="AA36" s="715"/>
      <c r="AB36" s="715"/>
      <c r="AC36" s="715"/>
      <c r="AD36" s="716" t="s">
        <v>130</v>
      </c>
      <c r="AE36" s="716"/>
      <c r="AF36" s="716"/>
      <c r="AG36" s="716"/>
      <c r="AH36" s="716"/>
      <c r="AI36" s="716"/>
      <c r="AJ36" s="716"/>
      <c r="AK36" s="716"/>
      <c r="AL36" s="681" t="s">
        <v>180</v>
      </c>
      <c r="AM36" s="682"/>
      <c r="AN36" s="682"/>
      <c r="AO36" s="717"/>
      <c r="AP36" s="235"/>
      <c r="AQ36" s="730" t="s">
        <v>328</v>
      </c>
      <c r="AR36" s="731"/>
      <c r="AS36" s="731"/>
      <c r="AT36" s="731"/>
      <c r="AU36" s="731"/>
      <c r="AV36" s="731"/>
      <c r="AW36" s="731"/>
      <c r="AX36" s="731"/>
      <c r="AY36" s="732"/>
      <c r="AZ36" s="733">
        <v>2801918</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v>99596</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2068309</v>
      </c>
      <c r="CS36" s="679"/>
      <c r="CT36" s="679"/>
      <c r="CU36" s="679"/>
      <c r="CV36" s="679"/>
      <c r="CW36" s="679"/>
      <c r="CX36" s="679"/>
      <c r="CY36" s="680"/>
      <c r="CZ36" s="681">
        <v>8.9</v>
      </c>
      <c r="DA36" s="699"/>
      <c r="DB36" s="699"/>
      <c r="DC36" s="700"/>
      <c r="DD36" s="684">
        <v>938591</v>
      </c>
      <c r="DE36" s="679"/>
      <c r="DF36" s="679"/>
      <c r="DG36" s="679"/>
      <c r="DH36" s="679"/>
      <c r="DI36" s="679"/>
      <c r="DJ36" s="679"/>
      <c r="DK36" s="680"/>
      <c r="DL36" s="684">
        <v>722440</v>
      </c>
      <c r="DM36" s="679"/>
      <c r="DN36" s="679"/>
      <c r="DO36" s="679"/>
      <c r="DP36" s="679"/>
      <c r="DQ36" s="679"/>
      <c r="DR36" s="679"/>
      <c r="DS36" s="679"/>
      <c r="DT36" s="679"/>
      <c r="DU36" s="679"/>
      <c r="DV36" s="680"/>
      <c r="DW36" s="681">
        <v>6.1</v>
      </c>
      <c r="DX36" s="699"/>
      <c r="DY36" s="699"/>
      <c r="DZ36" s="699"/>
      <c r="EA36" s="699"/>
      <c r="EB36" s="699"/>
      <c r="EC36" s="714"/>
    </row>
    <row r="37" spans="2:133" ht="11.25" customHeight="1">
      <c r="B37" s="675" t="s">
        <v>331</v>
      </c>
      <c r="C37" s="676"/>
      <c r="D37" s="676"/>
      <c r="E37" s="676"/>
      <c r="F37" s="676"/>
      <c r="G37" s="676"/>
      <c r="H37" s="676"/>
      <c r="I37" s="676"/>
      <c r="J37" s="676"/>
      <c r="K37" s="676"/>
      <c r="L37" s="676"/>
      <c r="M37" s="676"/>
      <c r="N37" s="676"/>
      <c r="O37" s="676"/>
      <c r="P37" s="676"/>
      <c r="Q37" s="677"/>
      <c r="R37" s="678">
        <v>619439</v>
      </c>
      <c r="S37" s="679"/>
      <c r="T37" s="679"/>
      <c r="U37" s="679"/>
      <c r="V37" s="679"/>
      <c r="W37" s="679"/>
      <c r="X37" s="679"/>
      <c r="Y37" s="680"/>
      <c r="Z37" s="715">
        <v>2.6</v>
      </c>
      <c r="AA37" s="715"/>
      <c r="AB37" s="715"/>
      <c r="AC37" s="715"/>
      <c r="AD37" s="716" t="s">
        <v>130</v>
      </c>
      <c r="AE37" s="716"/>
      <c r="AF37" s="716"/>
      <c r="AG37" s="716"/>
      <c r="AH37" s="716"/>
      <c r="AI37" s="716"/>
      <c r="AJ37" s="716"/>
      <c r="AK37" s="716"/>
      <c r="AL37" s="681" t="s">
        <v>130</v>
      </c>
      <c r="AM37" s="682"/>
      <c r="AN37" s="682"/>
      <c r="AO37" s="717"/>
      <c r="AQ37" s="718" t="s">
        <v>332</v>
      </c>
      <c r="AR37" s="719"/>
      <c r="AS37" s="719"/>
      <c r="AT37" s="719"/>
      <c r="AU37" s="719"/>
      <c r="AV37" s="719"/>
      <c r="AW37" s="719"/>
      <c r="AX37" s="719"/>
      <c r="AY37" s="720"/>
      <c r="AZ37" s="678">
        <v>508190</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49688</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40702</v>
      </c>
      <c r="CS37" s="697"/>
      <c r="CT37" s="697"/>
      <c r="CU37" s="697"/>
      <c r="CV37" s="697"/>
      <c r="CW37" s="697"/>
      <c r="CX37" s="697"/>
      <c r="CY37" s="698"/>
      <c r="CZ37" s="681">
        <v>0.2</v>
      </c>
      <c r="DA37" s="699"/>
      <c r="DB37" s="699"/>
      <c r="DC37" s="700"/>
      <c r="DD37" s="684">
        <v>40702</v>
      </c>
      <c r="DE37" s="697"/>
      <c r="DF37" s="697"/>
      <c r="DG37" s="697"/>
      <c r="DH37" s="697"/>
      <c r="DI37" s="697"/>
      <c r="DJ37" s="697"/>
      <c r="DK37" s="698"/>
      <c r="DL37" s="684">
        <v>38632</v>
      </c>
      <c r="DM37" s="697"/>
      <c r="DN37" s="697"/>
      <c r="DO37" s="697"/>
      <c r="DP37" s="697"/>
      <c r="DQ37" s="697"/>
      <c r="DR37" s="697"/>
      <c r="DS37" s="697"/>
      <c r="DT37" s="697"/>
      <c r="DU37" s="697"/>
      <c r="DV37" s="698"/>
      <c r="DW37" s="681">
        <v>0.3</v>
      </c>
      <c r="DX37" s="699"/>
      <c r="DY37" s="699"/>
      <c r="DZ37" s="699"/>
      <c r="EA37" s="699"/>
      <c r="EB37" s="699"/>
      <c r="EC37" s="714"/>
    </row>
    <row r="38" spans="2:133" ht="11.25" customHeight="1">
      <c r="B38" s="675" t="s">
        <v>335</v>
      </c>
      <c r="C38" s="676"/>
      <c r="D38" s="676"/>
      <c r="E38" s="676"/>
      <c r="F38" s="676"/>
      <c r="G38" s="676"/>
      <c r="H38" s="676"/>
      <c r="I38" s="676"/>
      <c r="J38" s="676"/>
      <c r="K38" s="676"/>
      <c r="L38" s="676"/>
      <c r="M38" s="676"/>
      <c r="N38" s="676"/>
      <c r="O38" s="676"/>
      <c r="P38" s="676"/>
      <c r="Q38" s="677"/>
      <c r="R38" s="678">
        <v>226390</v>
      </c>
      <c r="S38" s="679"/>
      <c r="T38" s="679"/>
      <c r="U38" s="679"/>
      <c r="V38" s="679"/>
      <c r="W38" s="679"/>
      <c r="X38" s="679"/>
      <c r="Y38" s="680"/>
      <c r="Z38" s="715">
        <v>1</v>
      </c>
      <c r="AA38" s="715"/>
      <c r="AB38" s="715"/>
      <c r="AC38" s="715"/>
      <c r="AD38" s="716">
        <v>15059</v>
      </c>
      <c r="AE38" s="716"/>
      <c r="AF38" s="716"/>
      <c r="AG38" s="716"/>
      <c r="AH38" s="716"/>
      <c r="AI38" s="716"/>
      <c r="AJ38" s="716"/>
      <c r="AK38" s="716"/>
      <c r="AL38" s="681">
        <v>0.1</v>
      </c>
      <c r="AM38" s="682"/>
      <c r="AN38" s="682"/>
      <c r="AO38" s="717"/>
      <c r="AQ38" s="718" t="s">
        <v>336</v>
      </c>
      <c r="AR38" s="719"/>
      <c r="AS38" s="719"/>
      <c r="AT38" s="719"/>
      <c r="AU38" s="719"/>
      <c r="AV38" s="719"/>
      <c r="AW38" s="719"/>
      <c r="AX38" s="719"/>
      <c r="AY38" s="720"/>
      <c r="AZ38" s="678">
        <v>360677</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4335</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2330355</v>
      </c>
      <c r="CS38" s="679"/>
      <c r="CT38" s="679"/>
      <c r="CU38" s="679"/>
      <c r="CV38" s="679"/>
      <c r="CW38" s="679"/>
      <c r="CX38" s="679"/>
      <c r="CY38" s="680"/>
      <c r="CZ38" s="681">
        <v>10</v>
      </c>
      <c r="DA38" s="699"/>
      <c r="DB38" s="699"/>
      <c r="DC38" s="700"/>
      <c r="DD38" s="684">
        <v>2038935</v>
      </c>
      <c r="DE38" s="679"/>
      <c r="DF38" s="679"/>
      <c r="DG38" s="679"/>
      <c r="DH38" s="679"/>
      <c r="DI38" s="679"/>
      <c r="DJ38" s="679"/>
      <c r="DK38" s="680"/>
      <c r="DL38" s="684">
        <v>1961093</v>
      </c>
      <c r="DM38" s="679"/>
      <c r="DN38" s="679"/>
      <c r="DO38" s="679"/>
      <c r="DP38" s="679"/>
      <c r="DQ38" s="679"/>
      <c r="DR38" s="679"/>
      <c r="DS38" s="679"/>
      <c r="DT38" s="679"/>
      <c r="DU38" s="679"/>
      <c r="DV38" s="680"/>
      <c r="DW38" s="681">
        <v>16.600000000000001</v>
      </c>
      <c r="DX38" s="699"/>
      <c r="DY38" s="699"/>
      <c r="DZ38" s="699"/>
      <c r="EA38" s="699"/>
      <c r="EB38" s="699"/>
      <c r="EC38" s="714"/>
    </row>
    <row r="39" spans="2:133" ht="11.25" customHeight="1">
      <c r="B39" s="675" t="s">
        <v>339</v>
      </c>
      <c r="C39" s="676"/>
      <c r="D39" s="676"/>
      <c r="E39" s="676"/>
      <c r="F39" s="676"/>
      <c r="G39" s="676"/>
      <c r="H39" s="676"/>
      <c r="I39" s="676"/>
      <c r="J39" s="676"/>
      <c r="K39" s="676"/>
      <c r="L39" s="676"/>
      <c r="M39" s="676"/>
      <c r="N39" s="676"/>
      <c r="O39" s="676"/>
      <c r="P39" s="676"/>
      <c r="Q39" s="677"/>
      <c r="R39" s="678">
        <v>3241043</v>
      </c>
      <c r="S39" s="679"/>
      <c r="T39" s="679"/>
      <c r="U39" s="679"/>
      <c r="V39" s="679"/>
      <c r="W39" s="679"/>
      <c r="X39" s="679"/>
      <c r="Y39" s="680"/>
      <c r="Z39" s="715">
        <v>13.6</v>
      </c>
      <c r="AA39" s="715"/>
      <c r="AB39" s="715"/>
      <c r="AC39" s="715"/>
      <c r="AD39" s="716" t="s">
        <v>228</v>
      </c>
      <c r="AE39" s="716"/>
      <c r="AF39" s="716"/>
      <c r="AG39" s="716"/>
      <c r="AH39" s="716"/>
      <c r="AI39" s="716"/>
      <c r="AJ39" s="716"/>
      <c r="AK39" s="716"/>
      <c r="AL39" s="681" t="s">
        <v>130</v>
      </c>
      <c r="AM39" s="682"/>
      <c r="AN39" s="682"/>
      <c r="AO39" s="717"/>
      <c r="AQ39" s="718" t="s">
        <v>340</v>
      </c>
      <c r="AR39" s="719"/>
      <c r="AS39" s="719"/>
      <c r="AT39" s="719"/>
      <c r="AU39" s="719"/>
      <c r="AV39" s="719"/>
      <c r="AW39" s="719"/>
      <c r="AX39" s="719"/>
      <c r="AY39" s="720"/>
      <c r="AZ39" s="678">
        <v>110886</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6835</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1555987</v>
      </c>
      <c r="CS39" s="697"/>
      <c r="CT39" s="697"/>
      <c r="CU39" s="697"/>
      <c r="CV39" s="697"/>
      <c r="CW39" s="697"/>
      <c r="CX39" s="697"/>
      <c r="CY39" s="698"/>
      <c r="CZ39" s="681">
        <v>6.7</v>
      </c>
      <c r="DA39" s="699"/>
      <c r="DB39" s="699"/>
      <c r="DC39" s="700"/>
      <c r="DD39" s="684">
        <v>212943</v>
      </c>
      <c r="DE39" s="697"/>
      <c r="DF39" s="697"/>
      <c r="DG39" s="697"/>
      <c r="DH39" s="697"/>
      <c r="DI39" s="697"/>
      <c r="DJ39" s="697"/>
      <c r="DK39" s="698"/>
      <c r="DL39" s="684" t="s">
        <v>130</v>
      </c>
      <c r="DM39" s="697"/>
      <c r="DN39" s="697"/>
      <c r="DO39" s="697"/>
      <c r="DP39" s="697"/>
      <c r="DQ39" s="697"/>
      <c r="DR39" s="697"/>
      <c r="DS39" s="697"/>
      <c r="DT39" s="697"/>
      <c r="DU39" s="697"/>
      <c r="DV39" s="698"/>
      <c r="DW39" s="681" t="s">
        <v>130</v>
      </c>
      <c r="DX39" s="699"/>
      <c r="DY39" s="699"/>
      <c r="DZ39" s="699"/>
      <c r="EA39" s="699"/>
      <c r="EB39" s="699"/>
      <c r="EC39" s="714"/>
    </row>
    <row r="40" spans="2:133" ht="11.25" customHeight="1">
      <c r="B40" s="675" t="s">
        <v>343</v>
      </c>
      <c r="C40" s="676"/>
      <c r="D40" s="676"/>
      <c r="E40" s="676"/>
      <c r="F40" s="676"/>
      <c r="G40" s="676"/>
      <c r="H40" s="676"/>
      <c r="I40" s="676"/>
      <c r="J40" s="676"/>
      <c r="K40" s="676"/>
      <c r="L40" s="676"/>
      <c r="M40" s="676"/>
      <c r="N40" s="676"/>
      <c r="O40" s="676"/>
      <c r="P40" s="676"/>
      <c r="Q40" s="677"/>
      <c r="R40" s="678" t="s">
        <v>228</v>
      </c>
      <c r="S40" s="679"/>
      <c r="T40" s="679"/>
      <c r="U40" s="679"/>
      <c r="V40" s="679"/>
      <c r="W40" s="679"/>
      <c r="X40" s="679"/>
      <c r="Y40" s="680"/>
      <c r="Z40" s="715" t="s">
        <v>180</v>
      </c>
      <c r="AA40" s="715"/>
      <c r="AB40" s="715"/>
      <c r="AC40" s="715"/>
      <c r="AD40" s="716" t="s">
        <v>228</v>
      </c>
      <c r="AE40" s="716"/>
      <c r="AF40" s="716"/>
      <c r="AG40" s="716"/>
      <c r="AH40" s="716"/>
      <c r="AI40" s="716"/>
      <c r="AJ40" s="716"/>
      <c r="AK40" s="716"/>
      <c r="AL40" s="681" t="s">
        <v>228</v>
      </c>
      <c r="AM40" s="682"/>
      <c r="AN40" s="682"/>
      <c r="AO40" s="717"/>
      <c r="AQ40" s="718" t="s">
        <v>344</v>
      </c>
      <c r="AR40" s="719"/>
      <c r="AS40" s="719"/>
      <c r="AT40" s="719"/>
      <c r="AU40" s="719"/>
      <c r="AV40" s="719"/>
      <c r="AW40" s="719"/>
      <c r="AX40" s="719"/>
      <c r="AY40" s="720"/>
      <c r="AZ40" s="678">
        <v>5243</v>
      </c>
      <c r="BA40" s="679"/>
      <c r="BB40" s="679"/>
      <c r="BC40" s="679"/>
      <c r="BD40" s="697"/>
      <c r="BE40" s="697"/>
      <c r="BF40" s="721"/>
      <c r="BG40" s="723" t="s">
        <v>345</v>
      </c>
      <c r="BH40" s="724"/>
      <c r="BI40" s="724"/>
      <c r="BJ40" s="724"/>
      <c r="BK40" s="724"/>
      <c r="BL40" s="236"/>
      <c r="BM40" s="712" t="s">
        <v>346</v>
      </c>
      <c r="BN40" s="712"/>
      <c r="BO40" s="712"/>
      <c r="BP40" s="712"/>
      <c r="BQ40" s="712"/>
      <c r="BR40" s="712"/>
      <c r="BS40" s="712"/>
      <c r="BT40" s="712"/>
      <c r="BU40" s="713"/>
      <c r="BV40" s="678">
        <v>89</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v>246637</v>
      </c>
      <c r="CS40" s="679"/>
      <c r="CT40" s="679"/>
      <c r="CU40" s="679"/>
      <c r="CV40" s="679"/>
      <c r="CW40" s="679"/>
      <c r="CX40" s="679"/>
      <c r="CY40" s="680"/>
      <c r="CZ40" s="681">
        <v>1.1000000000000001</v>
      </c>
      <c r="DA40" s="699"/>
      <c r="DB40" s="699"/>
      <c r="DC40" s="700"/>
      <c r="DD40" s="684">
        <v>246637</v>
      </c>
      <c r="DE40" s="679"/>
      <c r="DF40" s="679"/>
      <c r="DG40" s="679"/>
      <c r="DH40" s="679"/>
      <c r="DI40" s="679"/>
      <c r="DJ40" s="679"/>
      <c r="DK40" s="680"/>
      <c r="DL40" s="684">
        <v>70630</v>
      </c>
      <c r="DM40" s="679"/>
      <c r="DN40" s="679"/>
      <c r="DO40" s="679"/>
      <c r="DP40" s="679"/>
      <c r="DQ40" s="679"/>
      <c r="DR40" s="679"/>
      <c r="DS40" s="679"/>
      <c r="DT40" s="679"/>
      <c r="DU40" s="679"/>
      <c r="DV40" s="680"/>
      <c r="DW40" s="681">
        <v>0.6</v>
      </c>
      <c r="DX40" s="699"/>
      <c r="DY40" s="699"/>
      <c r="DZ40" s="699"/>
      <c r="EA40" s="699"/>
      <c r="EB40" s="699"/>
      <c r="EC40" s="714"/>
    </row>
    <row r="41" spans="2:133" ht="11.25" customHeight="1">
      <c r="B41" s="675" t="s">
        <v>348</v>
      </c>
      <c r="C41" s="676"/>
      <c r="D41" s="676"/>
      <c r="E41" s="676"/>
      <c r="F41" s="676"/>
      <c r="G41" s="676"/>
      <c r="H41" s="676"/>
      <c r="I41" s="676"/>
      <c r="J41" s="676"/>
      <c r="K41" s="676"/>
      <c r="L41" s="676"/>
      <c r="M41" s="676"/>
      <c r="N41" s="676"/>
      <c r="O41" s="676"/>
      <c r="P41" s="676"/>
      <c r="Q41" s="677"/>
      <c r="R41" s="678">
        <v>364443</v>
      </c>
      <c r="S41" s="679"/>
      <c r="T41" s="679"/>
      <c r="U41" s="679"/>
      <c r="V41" s="679"/>
      <c r="W41" s="679"/>
      <c r="X41" s="679"/>
      <c r="Y41" s="680"/>
      <c r="Z41" s="715">
        <v>1.5</v>
      </c>
      <c r="AA41" s="715"/>
      <c r="AB41" s="715"/>
      <c r="AC41" s="715"/>
      <c r="AD41" s="716" t="s">
        <v>228</v>
      </c>
      <c r="AE41" s="716"/>
      <c r="AF41" s="716"/>
      <c r="AG41" s="716"/>
      <c r="AH41" s="716"/>
      <c r="AI41" s="716"/>
      <c r="AJ41" s="716"/>
      <c r="AK41" s="716"/>
      <c r="AL41" s="681" t="s">
        <v>130</v>
      </c>
      <c r="AM41" s="682"/>
      <c r="AN41" s="682"/>
      <c r="AO41" s="717"/>
      <c r="AQ41" s="718" t="s">
        <v>349</v>
      </c>
      <c r="AR41" s="719"/>
      <c r="AS41" s="719"/>
      <c r="AT41" s="719"/>
      <c r="AU41" s="719"/>
      <c r="AV41" s="719"/>
      <c r="AW41" s="719"/>
      <c r="AX41" s="719"/>
      <c r="AY41" s="720"/>
      <c r="AZ41" s="678">
        <v>347381</v>
      </c>
      <c r="BA41" s="679"/>
      <c r="BB41" s="679"/>
      <c r="BC41" s="679"/>
      <c r="BD41" s="697"/>
      <c r="BE41" s="697"/>
      <c r="BF41" s="721"/>
      <c r="BG41" s="723"/>
      <c r="BH41" s="724"/>
      <c r="BI41" s="724"/>
      <c r="BJ41" s="724"/>
      <c r="BK41" s="724"/>
      <c r="BL41" s="236"/>
      <c r="BM41" s="712" t="s">
        <v>350</v>
      </c>
      <c r="BN41" s="712"/>
      <c r="BO41" s="712"/>
      <c r="BP41" s="712"/>
      <c r="BQ41" s="712"/>
      <c r="BR41" s="712"/>
      <c r="BS41" s="712"/>
      <c r="BT41" s="712"/>
      <c r="BU41" s="713"/>
      <c r="BV41" s="678" t="s">
        <v>130</v>
      </c>
      <c r="BW41" s="679"/>
      <c r="BX41" s="679"/>
      <c r="BY41" s="679"/>
      <c r="BZ41" s="679"/>
      <c r="CA41" s="679"/>
      <c r="CB41" s="722"/>
      <c r="CD41" s="711" t="s">
        <v>351</v>
      </c>
      <c r="CE41" s="712"/>
      <c r="CF41" s="712"/>
      <c r="CG41" s="712"/>
      <c r="CH41" s="712"/>
      <c r="CI41" s="712"/>
      <c r="CJ41" s="712"/>
      <c r="CK41" s="712"/>
      <c r="CL41" s="712"/>
      <c r="CM41" s="712"/>
      <c r="CN41" s="712"/>
      <c r="CO41" s="712"/>
      <c r="CP41" s="712"/>
      <c r="CQ41" s="713"/>
      <c r="CR41" s="678" t="s">
        <v>228</v>
      </c>
      <c r="CS41" s="697"/>
      <c r="CT41" s="697"/>
      <c r="CU41" s="697"/>
      <c r="CV41" s="697"/>
      <c r="CW41" s="697"/>
      <c r="CX41" s="697"/>
      <c r="CY41" s="698"/>
      <c r="CZ41" s="681" t="s">
        <v>130</v>
      </c>
      <c r="DA41" s="699"/>
      <c r="DB41" s="699"/>
      <c r="DC41" s="700"/>
      <c r="DD41" s="684" t="s">
        <v>228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352</v>
      </c>
      <c r="C42" s="660"/>
      <c r="D42" s="660"/>
      <c r="E42" s="660"/>
      <c r="F42" s="660"/>
      <c r="G42" s="660"/>
      <c r="H42" s="660"/>
      <c r="I42" s="660"/>
      <c r="J42" s="660"/>
      <c r="K42" s="660"/>
      <c r="L42" s="660"/>
      <c r="M42" s="660"/>
      <c r="N42" s="660"/>
      <c r="O42" s="660"/>
      <c r="P42" s="660"/>
      <c r="Q42" s="661"/>
      <c r="R42" s="662">
        <v>23806026</v>
      </c>
      <c r="S42" s="701"/>
      <c r="T42" s="701"/>
      <c r="U42" s="701"/>
      <c r="V42" s="701"/>
      <c r="W42" s="701"/>
      <c r="X42" s="701"/>
      <c r="Y42" s="703"/>
      <c r="Z42" s="704">
        <v>100</v>
      </c>
      <c r="AA42" s="704"/>
      <c r="AB42" s="704"/>
      <c r="AC42" s="704"/>
      <c r="AD42" s="705">
        <v>11427693</v>
      </c>
      <c r="AE42" s="705"/>
      <c r="AF42" s="705"/>
      <c r="AG42" s="705"/>
      <c r="AH42" s="705"/>
      <c r="AI42" s="705"/>
      <c r="AJ42" s="705"/>
      <c r="AK42" s="705"/>
      <c r="AL42" s="665">
        <v>100</v>
      </c>
      <c r="AM42" s="706"/>
      <c r="AN42" s="706"/>
      <c r="AO42" s="707"/>
      <c r="AQ42" s="708" t="s">
        <v>353</v>
      </c>
      <c r="AR42" s="709"/>
      <c r="AS42" s="709"/>
      <c r="AT42" s="709"/>
      <c r="AU42" s="709"/>
      <c r="AV42" s="709"/>
      <c r="AW42" s="709"/>
      <c r="AX42" s="709"/>
      <c r="AY42" s="710"/>
      <c r="AZ42" s="662">
        <v>1469541</v>
      </c>
      <c r="BA42" s="701"/>
      <c r="BB42" s="701"/>
      <c r="BC42" s="701"/>
      <c r="BD42" s="663"/>
      <c r="BE42" s="663"/>
      <c r="BF42" s="727"/>
      <c r="BG42" s="725"/>
      <c r="BH42" s="726"/>
      <c r="BI42" s="726"/>
      <c r="BJ42" s="726"/>
      <c r="BK42" s="726"/>
      <c r="BL42" s="237"/>
      <c r="BM42" s="728" t="s">
        <v>354</v>
      </c>
      <c r="BN42" s="728"/>
      <c r="BO42" s="728"/>
      <c r="BP42" s="728"/>
      <c r="BQ42" s="728"/>
      <c r="BR42" s="728"/>
      <c r="BS42" s="728"/>
      <c r="BT42" s="728"/>
      <c r="BU42" s="729"/>
      <c r="BV42" s="662">
        <v>419</v>
      </c>
      <c r="BW42" s="701"/>
      <c r="BX42" s="701"/>
      <c r="BY42" s="701"/>
      <c r="BZ42" s="701"/>
      <c r="CA42" s="701"/>
      <c r="CB42" s="702"/>
      <c r="CD42" s="675" t="s">
        <v>355</v>
      </c>
      <c r="CE42" s="676"/>
      <c r="CF42" s="676"/>
      <c r="CG42" s="676"/>
      <c r="CH42" s="676"/>
      <c r="CI42" s="676"/>
      <c r="CJ42" s="676"/>
      <c r="CK42" s="676"/>
      <c r="CL42" s="676"/>
      <c r="CM42" s="676"/>
      <c r="CN42" s="676"/>
      <c r="CO42" s="676"/>
      <c r="CP42" s="676"/>
      <c r="CQ42" s="677"/>
      <c r="CR42" s="678">
        <v>4861316</v>
      </c>
      <c r="CS42" s="679"/>
      <c r="CT42" s="679"/>
      <c r="CU42" s="679"/>
      <c r="CV42" s="679"/>
      <c r="CW42" s="679"/>
      <c r="CX42" s="679"/>
      <c r="CY42" s="680"/>
      <c r="CZ42" s="681">
        <v>20.9</v>
      </c>
      <c r="DA42" s="682"/>
      <c r="DB42" s="682"/>
      <c r="DC42" s="683"/>
      <c r="DD42" s="684">
        <v>967196</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356</v>
      </c>
      <c r="CE43" s="676"/>
      <c r="CF43" s="676"/>
      <c r="CG43" s="676"/>
      <c r="CH43" s="676"/>
      <c r="CI43" s="676"/>
      <c r="CJ43" s="676"/>
      <c r="CK43" s="676"/>
      <c r="CL43" s="676"/>
      <c r="CM43" s="676"/>
      <c r="CN43" s="676"/>
      <c r="CO43" s="676"/>
      <c r="CP43" s="676"/>
      <c r="CQ43" s="677"/>
      <c r="CR43" s="678">
        <v>52278</v>
      </c>
      <c r="CS43" s="697"/>
      <c r="CT43" s="697"/>
      <c r="CU43" s="697"/>
      <c r="CV43" s="697"/>
      <c r="CW43" s="697"/>
      <c r="CX43" s="697"/>
      <c r="CY43" s="698"/>
      <c r="CZ43" s="681">
        <v>0.2</v>
      </c>
      <c r="DA43" s="699"/>
      <c r="DB43" s="699"/>
      <c r="DC43" s="700"/>
      <c r="DD43" s="684">
        <v>52278</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304</v>
      </c>
      <c r="CE44" s="692"/>
      <c r="CF44" s="675" t="s">
        <v>357</v>
      </c>
      <c r="CG44" s="676"/>
      <c r="CH44" s="676"/>
      <c r="CI44" s="676"/>
      <c r="CJ44" s="676"/>
      <c r="CK44" s="676"/>
      <c r="CL44" s="676"/>
      <c r="CM44" s="676"/>
      <c r="CN44" s="676"/>
      <c r="CO44" s="676"/>
      <c r="CP44" s="676"/>
      <c r="CQ44" s="677"/>
      <c r="CR44" s="678">
        <v>4848146</v>
      </c>
      <c r="CS44" s="679"/>
      <c r="CT44" s="679"/>
      <c r="CU44" s="679"/>
      <c r="CV44" s="679"/>
      <c r="CW44" s="679"/>
      <c r="CX44" s="679"/>
      <c r="CY44" s="680"/>
      <c r="CZ44" s="681">
        <v>20.9</v>
      </c>
      <c r="DA44" s="682"/>
      <c r="DB44" s="682"/>
      <c r="DC44" s="683"/>
      <c r="DD44" s="684">
        <v>966796</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358</v>
      </c>
      <c r="CG45" s="676"/>
      <c r="CH45" s="676"/>
      <c r="CI45" s="676"/>
      <c r="CJ45" s="676"/>
      <c r="CK45" s="676"/>
      <c r="CL45" s="676"/>
      <c r="CM45" s="676"/>
      <c r="CN45" s="676"/>
      <c r="CO45" s="676"/>
      <c r="CP45" s="676"/>
      <c r="CQ45" s="677"/>
      <c r="CR45" s="678">
        <v>2308993</v>
      </c>
      <c r="CS45" s="697"/>
      <c r="CT45" s="697"/>
      <c r="CU45" s="697"/>
      <c r="CV45" s="697"/>
      <c r="CW45" s="697"/>
      <c r="CX45" s="697"/>
      <c r="CY45" s="698"/>
      <c r="CZ45" s="681">
        <v>9.9</v>
      </c>
      <c r="DA45" s="699"/>
      <c r="DB45" s="699"/>
      <c r="DC45" s="700"/>
      <c r="DD45" s="684">
        <v>156252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360</v>
      </c>
      <c r="CG46" s="676"/>
      <c r="CH46" s="676"/>
      <c r="CI46" s="676"/>
      <c r="CJ46" s="676"/>
      <c r="CK46" s="676"/>
      <c r="CL46" s="676"/>
      <c r="CM46" s="676"/>
      <c r="CN46" s="676"/>
      <c r="CO46" s="676"/>
      <c r="CP46" s="676"/>
      <c r="CQ46" s="677"/>
      <c r="CR46" s="678">
        <v>2273773</v>
      </c>
      <c r="CS46" s="679"/>
      <c r="CT46" s="679"/>
      <c r="CU46" s="679"/>
      <c r="CV46" s="679"/>
      <c r="CW46" s="679"/>
      <c r="CX46" s="679"/>
      <c r="CY46" s="680"/>
      <c r="CZ46" s="681">
        <v>9.8000000000000007</v>
      </c>
      <c r="DA46" s="682"/>
      <c r="DB46" s="682"/>
      <c r="DC46" s="683"/>
      <c r="DD46" s="684">
        <v>762185</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362</v>
      </c>
      <c r="CG47" s="676"/>
      <c r="CH47" s="676"/>
      <c r="CI47" s="676"/>
      <c r="CJ47" s="676"/>
      <c r="CK47" s="676"/>
      <c r="CL47" s="676"/>
      <c r="CM47" s="676"/>
      <c r="CN47" s="676"/>
      <c r="CO47" s="676"/>
      <c r="CP47" s="676"/>
      <c r="CQ47" s="677"/>
      <c r="CR47" s="678">
        <v>13170</v>
      </c>
      <c r="CS47" s="697"/>
      <c r="CT47" s="697"/>
      <c r="CU47" s="697"/>
      <c r="CV47" s="697"/>
      <c r="CW47" s="697"/>
      <c r="CX47" s="697"/>
      <c r="CY47" s="698"/>
      <c r="CZ47" s="681">
        <v>0.1</v>
      </c>
      <c r="DA47" s="699"/>
      <c r="DB47" s="699"/>
      <c r="DC47" s="700"/>
      <c r="DD47" s="684">
        <v>400</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363</v>
      </c>
      <c r="CD48" s="695"/>
      <c r="CE48" s="696"/>
      <c r="CF48" s="675" t="s">
        <v>364</v>
      </c>
      <c r="CG48" s="676"/>
      <c r="CH48" s="676"/>
      <c r="CI48" s="676"/>
      <c r="CJ48" s="676"/>
      <c r="CK48" s="676"/>
      <c r="CL48" s="676"/>
      <c r="CM48" s="676"/>
      <c r="CN48" s="676"/>
      <c r="CO48" s="676"/>
      <c r="CP48" s="676"/>
      <c r="CQ48" s="677"/>
      <c r="CR48" s="678" t="s">
        <v>130</v>
      </c>
      <c r="CS48" s="679"/>
      <c r="CT48" s="679"/>
      <c r="CU48" s="679"/>
      <c r="CV48" s="679"/>
      <c r="CW48" s="679"/>
      <c r="CX48" s="679"/>
      <c r="CY48" s="680"/>
      <c r="CZ48" s="681" t="s">
        <v>180</v>
      </c>
      <c r="DA48" s="682"/>
      <c r="DB48" s="682"/>
      <c r="DC48" s="683"/>
      <c r="DD48" s="684" t="s">
        <v>130</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365</v>
      </c>
      <c r="CE49" s="660"/>
      <c r="CF49" s="660"/>
      <c r="CG49" s="660"/>
      <c r="CH49" s="660"/>
      <c r="CI49" s="660"/>
      <c r="CJ49" s="660"/>
      <c r="CK49" s="660"/>
      <c r="CL49" s="660"/>
      <c r="CM49" s="660"/>
      <c r="CN49" s="660"/>
      <c r="CO49" s="660"/>
      <c r="CP49" s="660"/>
      <c r="CQ49" s="661"/>
      <c r="CR49" s="662">
        <v>23237434</v>
      </c>
      <c r="CS49" s="663"/>
      <c r="CT49" s="663"/>
      <c r="CU49" s="663"/>
      <c r="CV49" s="663"/>
      <c r="CW49" s="663"/>
      <c r="CX49" s="663"/>
      <c r="CY49" s="664"/>
      <c r="CZ49" s="665">
        <v>100</v>
      </c>
      <c r="DA49" s="666"/>
      <c r="DB49" s="666"/>
      <c r="DC49" s="667"/>
      <c r="DD49" s="668">
        <v>13437050</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KUgqlodipSQjbnhbFF5DVLiXC4GcXGG0qmsHxdepB+f2038bVjBqnNT15ZyJITahaeVqDvQ8t6FYlkmHqzbw5w==" saltValue="L6Bje4SPxLTPaHaXfOP5w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5" t="s">
        <v>367</v>
      </c>
      <c r="DK2" s="1206"/>
      <c r="DL2" s="1206"/>
      <c r="DM2" s="1206"/>
      <c r="DN2" s="1206"/>
      <c r="DO2" s="1207"/>
      <c r="DP2" s="250"/>
      <c r="DQ2" s="1205" t="s">
        <v>368</v>
      </c>
      <c r="DR2" s="1206"/>
      <c r="DS2" s="1206"/>
      <c r="DT2" s="1206"/>
      <c r="DU2" s="1206"/>
      <c r="DV2" s="1206"/>
      <c r="DW2" s="1206"/>
      <c r="DX2" s="1206"/>
      <c r="DY2" s="1206"/>
      <c r="DZ2" s="1207"/>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7" t="s">
        <v>369</v>
      </c>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371</v>
      </c>
      <c r="B5" s="1089"/>
      <c r="C5" s="1089"/>
      <c r="D5" s="1089"/>
      <c r="E5" s="1089"/>
      <c r="F5" s="1089"/>
      <c r="G5" s="1089"/>
      <c r="H5" s="1089"/>
      <c r="I5" s="1089"/>
      <c r="J5" s="1089"/>
      <c r="K5" s="1089"/>
      <c r="L5" s="1089"/>
      <c r="M5" s="1089"/>
      <c r="N5" s="1089"/>
      <c r="O5" s="1089"/>
      <c r="P5" s="1090"/>
      <c r="Q5" s="1094" t="s">
        <v>372</v>
      </c>
      <c r="R5" s="1095"/>
      <c r="S5" s="1095"/>
      <c r="T5" s="1095"/>
      <c r="U5" s="1096"/>
      <c r="V5" s="1094" t="s">
        <v>373</v>
      </c>
      <c r="W5" s="1095"/>
      <c r="X5" s="1095"/>
      <c r="Y5" s="1095"/>
      <c r="Z5" s="1096"/>
      <c r="AA5" s="1094" t="s">
        <v>374</v>
      </c>
      <c r="AB5" s="1095"/>
      <c r="AC5" s="1095"/>
      <c r="AD5" s="1095"/>
      <c r="AE5" s="1095"/>
      <c r="AF5" s="1208" t="s">
        <v>375</v>
      </c>
      <c r="AG5" s="1095"/>
      <c r="AH5" s="1095"/>
      <c r="AI5" s="1095"/>
      <c r="AJ5" s="1110"/>
      <c r="AK5" s="1095" t="s">
        <v>376</v>
      </c>
      <c r="AL5" s="1095"/>
      <c r="AM5" s="1095"/>
      <c r="AN5" s="1095"/>
      <c r="AO5" s="1096"/>
      <c r="AP5" s="1094" t="s">
        <v>377</v>
      </c>
      <c r="AQ5" s="1095"/>
      <c r="AR5" s="1095"/>
      <c r="AS5" s="1095"/>
      <c r="AT5" s="1096"/>
      <c r="AU5" s="1094" t="s">
        <v>378</v>
      </c>
      <c r="AV5" s="1095"/>
      <c r="AW5" s="1095"/>
      <c r="AX5" s="1095"/>
      <c r="AY5" s="1110"/>
      <c r="AZ5" s="257"/>
      <c r="BA5" s="257"/>
      <c r="BB5" s="257"/>
      <c r="BC5" s="257"/>
      <c r="BD5" s="257"/>
      <c r="BE5" s="258"/>
      <c r="BF5" s="258"/>
      <c r="BG5" s="258"/>
      <c r="BH5" s="258"/>
      <c r="BI5" s="258"/>
      <c r="BJ5" s="258"/>
      <c r="BK5" s="258"/>
      <c r="BL5" s="258"/>
      <c r="BM5" s="258"/>
      <c r="BN5" s="258"/>
      <c r="BO5" s="258"/>
      <c r="BP5" s="258"/>
      <c r="BQ5" s="1088" t="s">
        <v>379</v>
      </c>
      <c r="BR5" s="1089"/>
      <c r="BS5" s="1089"/>
      <c r="BT5" s="1089"/>
      <c r="BU5" s="1089"/>
      <c r="BV5" s="1089"/>
      <c r="BW5" s="1089"/>
      <c r="BX5" s="1089"/>
      <c r="BY5" s="1089"/>
      <c r="BZ5" s="1089"/>
      <c r="CA5" s="1089"/>
      <c r="CB5" s="1089"/>
      <c r="CC5" s="1089"/>
      <c r="CD5" s="1089"/>
      <c r="CE5" s="1089"/>
      <c r="CF5" s="1089"/>
      <c r="CG5" s="1090"/>
      <c r="CH5" s="1094" t="s">
        <v>380</v>
      </c>
      <c r="CI5" s="1095"/>
      <c r="CJ5" s="1095"/>
      <c r="CK5" s="1095"/>
      <c r="CL5" s="1096"/>
      <c r="CM5" s="1094" t="s">
        <v>381</v>
      </c>
      <c r="CN5" s="1095"/>
      <c r="CO5" s="1095"/>
      <c r="CP5" s="1095"/>
      <c r="CQ5" s="1096"/>
      <c r="CR5" s="1094" t="s">
        <v>382</v>
      </c>
      <c r="CS5" s="1095"/>
      <c r="CT5" s="1095"/>
      <c r="CU5" s="1095"/>
      <c r="CV5" s="1096"/>
      <c r="CW5" s="1094" t="s">
        <v>383</v>
      </c>
      <c r="CX5" s="1095"/>
      <c r="CY5" s="1095"/>
      <c r="CZ5" s="1095"/>
      <c r="DA5" s="1096"/>
      <c r="DB5" s="1094" t="s">
        <v>384</v>
      </c>
      <c r="DC5" s="1095"/>
      <c r="DD5" s="1095"/>
      <c r="DE5" s="1095"/>
      <c r="DF5" s="1096"/>
      <c r="DG5" s="1193" t="s">
        <v>385</v>
      </c>
      <c r="DH5" s="1194"/>
      <c r="DI5" s="1194"/>
      <c r="DJ5" s="1194"/>
      <c r="DK5" s="1195"/>
      <c r="DL5" s="1193" t="s">
        <v>386</v>
      </c>
      <c r="DM5" s="1194"/>
      <c r="DN5" s="1194"/>
      <c r="DO5" s="1194"/>
      <c r="DP5" s="1195"/>
      <c r="DQ5" s="1094" t="s">
        <v>387</v>
      </c>
      <c r="DR5" s="1095"/>
      <c r="DS5" s="1095"/>
      <c r="DT5" s="1095"/>
      <c r="DU5" s="1096"/>
      <c r="DV5" s="1094" t="s">
        <v>378</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9"/>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6"/>
      <c r="DH6" s="1197"/>
      <c r="DI6" s="1197"/>
      <c r="DJ6" s="1197"/>
      <c r="DK6" s="1198"/>
      <c r="DL6" s="1196"/>
      <c r="DM6" s="1197"/>
      <c r="DN6" s="1197"/>
      <c r="DO6" s="1197"/>
      <c r="DP6" s="1198"/>
      <c r="DQ6" s="1097"/>
      <c r="DR6" s="1098"/>
      <c r="DS6" s="1098"/>
      <c r="DT6" s="1098"/>
      <c r="DU6" s="1099"/>
      <c r="DV6" s="1097"/>
      <c r="DW6" s="1098"/>
      <c r="DX6" s="1098"/>
      <c r="DY6" s="1098"/>
      <c r="DZ6" s="1111"/>
      <c r="EA6" s="255"/>
    </row>
    <row r="7" spans="1:131" s="256" customFormat="1" ht="26.25" customHeight="1" thickTop="1">
      <c r="A7" s="259">
        <v>1</v>
      </c>
      <c r="B7" s="1144" t="s">
        <v>388</v>
      </c>
      <c r="C7" s="1145"/>
      <c r="D7" s="1145"/>
      <c r="E7" s="1145"/>
      <c r="F7" s="1145"/>
      <c r="G7" s="1145"/>
      <c r="H7" s="1145"/>
      <c r="I7" s="1145"/>
      <c r="J7" s="1145"/>
      <c r="K7" s="1145"/>
      <c r="L7" s="1145"/>
      <c r="M7" s="1145"/>
      <c r="N7" s="1145"/>
      <c r="O7" s="1145"/>
      <c r="P7" s="1146"/>
      <c r="Q7" s="1199">
        <v>23816</v>
      </c>
      <c r="R7" s="1200"/>
      <c r="S7" s="1200"/>
      <c r="T7" s="1200"/>
      <c r="U7" s="1200"/>
      <c r="V7" s="1200">
        <v>23248</v>
      </c>
      <c r="W7" s="1200"/>
      <c r="X7" s="1200"/>
      <c r="Y7" s="1200"/>
      <c r="Z7" s="1200"/>
      <c r="AA7" s="1200">
        <v>568</v>
      </c>
      <c r="AB7" s="1200"/>
      <c r="AC7" s="1200"/>
      <c r="AD7" s="1200"/>
      <c r="AE7" s="1201"/>
      <c r="AF7" s="1202">
        <v>429</v>
      </c>
      <c r="AG7" s="1203"/>
      <c r="AH7" s="1203"/>
      <c r="AI7" s="1203"/>
      <c r="AJ7" s="1204"/>
      <c r="AK7" s="1186">
        <v>1063</v>
      </c>
      <c r="AL7" s="1187"/>
      <c r="AM7" s="1187"/>
      <c r="AN7" s="1187"/>
      <c r="AO7" s="1187"/>
      <c r="AP7" s="1187">
        <v>20219</v>
      </c>
      <c r="AQ7" s="1187"/>
      <c r="AR7" s="1187"/>
      <c r="AS7" s="1187"/>
      <c r="AT7" s="1187"/>
      <c r="AU7" s="1188" t="s">
        <v>611</v>
      </c>
      <c r="AV7" s="1188"/>
      <c r="AW7" s="1188"/>
      <c r="AX7" s="1188"/>
      <c r="AY7" s="1189"/>
      <c r="AZ7" s="253"/>
      <c r="BA7" s="253"/>
      <c r="BB7" s="253"/>
      <c r="BC7" s="253"/>
      <c r="BD7" s="253"/>
      <c r="BE7" s="254"/>
      <c r="BF7" s="254"/>
      <c r="BG7" s="254"/>
      <c r="BH7" s="254"/>
      <c r="BI7" s="254"/>
      <c r="BJ7" s="254"/>
      <c r="BK7" s="254"/>
      <c r="BL7" s="254"/>
      <c r="BM7" s="254"/>
      <c r="BN7" s="254"/>
      <c r="BO7" s="254"/>
      <c r="BP7" s="254"/>
      <c r="BQ7" s="260">
        <v>1</v>
      </c>
      <c r="BR7" s="261"/>
      <c r="BS7" s="1190" t="s">
        <v>641</v>
      </c>
      <c r="BT7" s="1191"/>
      <c r="BU7" s="1191"/>
      <c r="BV7" s="1191"/>
      <c r="BW7" s="1191"/>
      <c r="BX7" s="1191"/>
      <c r="BY7" s="1191"/>
      <c r="BZ7" s="1191"/>
      <c r="CA7" s="1191"/>
      <c r="CB7" s="1191"/>
      <c r="CC7" s="1191"/>
      <c r="CD7" s="1191"/>
      <c r="CE7" s="1191"/>
      <c r="CF7" s="1191"/>
      <c r="CG7" s="1192"/>
      <c r="CH7" s="1183">
        <v>1</v>
      </c>
      <c r="CI7" s="1184"/>
      <c r="CJ7" s="1184"/>
      <c r="CK7" s="1184"/>
      <c r="CL7" s="1185"/>
      <c r="CM7" s="1183">
        <v>663</v>
      </c>
      <c r="CN7" s="1184"/>
      <c r="CO7" s="1184"/>
      <c r="CP7" s="1184"/>
      <c r="CQ7" s="1185"/>
      <c r="CR7" s="1183">
        <v>72</v>
      </c>
      <c r="CS7" s="1184"/>
      <c r="CT7" s="1184"/>
      <c r="CU7" s="1184"/>
      <c r="CV7" s="1185"/>
      <c r="CW7" s="1183">
        <v>42</v>
      </c>
      <c r="CX7" s="1184"/>
      <c r="CY7" s="1184"/>
      <c r="CZ7" s="1184"/>
      <c r="DA7" s="1185"/>
      <c r="DB7" s="1183" t="s">
        <v>632</v>
      </c>
      <c r="DC7" s="1184"/>
      <c r="DD7" s="1184"/>
      <c r="DE7" s="1184"/>
      <c r="DF7" s="1185"/>
      <c r="DG7" s="1183" t="s">
        <v>632</v>
      </c>
      <c r="DH7" s="1184"/>
      <c r="DI7" s="1184"/>
      <c r="DJ7" s="1184"/>
      <c r="DK7" s="1185"/>
      <c r="DL7" s="1183" t="s">
        <v>632</v>
      </c>
      <c r="DM7" s="1184"/>
      <c r="DN7" s="1184"/>
      <c r="DO7" s="1184"/>
      <c r="DP7" s="1185"/>
      <c r="DQ7" s="1183" t="s">
        <v>632</v>
      </c>
      <c r="DR7" s="1184"/>
      <c r="DS7" s="1184"/>
      <c r="DT7" s="1184"/>
      <c r="DU7" s="1185"/>
      <c r="DV7" s="1210"/>
      <c r="DW7" s="1211"/>
      <c r="DX7" s="1211"/>
      <c r="DY7" s="1211"/>
      <c r="DZ7" s="1212"/>
      <c r="EA7" s="255"/>
    </row>
    <row r="8" spans="1:131" s="256" customFormat="1" ht="26.25" customHeight="1">
      <c r="A8" s="262">
        <v>2</v>
      </c>
      <c r="B8" s="1130" t="s">
        <v>389</v>
      </c>
      <c r="C8" s="1131"/>
      <c r="D8" s="1131"/>
      <c r="E8" s="1131"/>
      <c r="F8" s="1131"/>
      <c r="G8" s="1131"/>
      <c r="H8" s="1131"/>
      <c r="I8" s="1131"/>
      <c r="J8" s="1131"/>
      <c r="K8" s="1131"/>
      <c r="L8" s="1131"/>
      <c r="M8" s="1131"/>
      <c r="N8" s="1131"/>
      <c r="O8" s="1131"/>
      <c r="P8" s="1132"/>
      <c r="Q8" s="1136">
        <v>2</v>
      </c>
      <c r="R8" s="1137"/>
      <c r="S8" s="1137"/>
      <c r="T8" s="1137"/>
      <c r="U8" s="1137"/>
      <c r="V8" s="1137">
        <v>2</v>
      </c>
      <c r="W8" s="1137"/>
      <c r="X8" s="1137"/>
      <c r="Y8" s="1137"/>
      <c r="Z8" s="1137"/>
      <c r="AA8" s="1137">
        <v>0</v>
      </c>
      <c r="AB8" s="1137"/>
      <c r="AC8" s="1137"/>
      <c r="AD8" s="1137"/>
      <c r="AE8" s="1138"/>
      <c r="AF8" s="1112">
        <v>0</v>
      </c>
      <c r="AG8" s="1113"/>
      <c r="AH8" s="1113"/>
      <c r="AI8" s="1113"/>
      <c r="AJ8" s="1114"/>
      <c r="AK8" s="1180" t="s">
        <v>609</v>
      </c>
      <c r="AL8" s="1181"/>
      <c r="AM8" s="1181"/>
      <c r="AN8" s="1181"/>
      <c r="AO8" s="1181"/>
      <c r="AP8" s="1181" t="s">
        <v>609</v>
      </c>
      <c r="AQ8" s="1181"/>
      <c r="AR8" s="1181"/>
      <c r="AS8" s="1181"/>
      <c r="AT8" s="1181"/>
      <c r="AU8" s="1178"/>
      <c r="AV8" s="1178"/>
      <c r="AW8" s="1178"/>
      <c r="AX8" s="1178"/>
      <c r="AY8" s="1179"/>
      <c r="AZ8" s="253"/>
      <c r="BA8" s="253"/>
      <c r="BB8" s="253"/>
      <c r="BC8" s="253"/>
      <c r="BD8" s="253"/>
      <c r="BE8" s="254"/>
      <c r="BF8" s="254"/>
      <c r="BG8" s="254"/>
      <c r="BH8" s="254"/>
      <c r="BI8" s="254"/>
      <c r="BJ8" s="254"/>
      <c r="BK8" s="254"/>
      <c r="BL8" s="254"/>
      <c r="BM8" s="254"/>
      <c r="BN8" s="254"/>
      <c r="BO8" s="254"/>
      <c r="BP8" s="254"/>
      <c r="BQ8" s="263">
        <v>2</v>
      </c>
      <c r="BR8" s="264"/>
      <c r="BS8" s="1107" t="s">
        <v>642</v>
      </c>
      <c r="BT8" s="1108"/>
      <c r="BU8" s="1108"/>
      <c r="BV8" s="1108"/>
      <c r="BW8" s="1108"/>
      <c r="BX8" s="1108"/>
      <c r="BY8" s="1108"/>
      <c r="BZ8" s="1108"/>
      <c r="CA8" s="1108"/>
      <c r="CB8" s="1108"/>
      <c r="CC8" s="1108"/>
      <c r="CD8" s="1108"/>
      <c r="CE8" s="1108"/>
      <c r="CF8" s="1108"/>
      <c r="CG8" s="1109"/>
      <c r="CH8" s="1082">
        <v>116</v>
      </c>
      <c r="CI8" s="1083"/>
      <c r="CJ8" s="1083"/>
      <c r="CK8" s="1083"/>
      <c r="CL8" s="1084"/>
      <c r="CM8" s="1082">
        <v>571</v>
      </c>
      <c r="CN8" s="1083"/>
      <c r="CO8" s="1083"/>
      <c r="CP8" s="1083"/>
      <c r="CQ8" s="1084"/>
      <c r="CR8" s="1082">
        <v>20</v>
      </c>
      <c r="CS8" s="1083"/>
      <c r="CT8" s="1083"/>
      <c r="CU8" s="1083"/>
      <c r="CV8" s="1084"/>
      <c r="CW8" s="1082" t="s">
        <v>632</v>
      </c>
      <c r="CX8" s="1083"/>
      <c r="CY8" s="1083"/>
      <c r="CZ8" s="1083"/>
      <c r="DA8" s="1084"/>
      <c r="DB8" s="1082" t="s">
        <v>632</v>
      </c>
      <c r="DC8" s="1083"/>
      <c r="DD8" s="1083"/>
      <c r="DE8" s="1083"/>
      <c r="DF8" s="1084"/>
      <c r="DG8" s="1082" t="s">
        <v>632</v>
      </c>
      <c r="DH8" s="1083"/>
      <c r="DI8" s="1083"/>
      <c r="DJ8" s="1083"/>
      <c r="DK8" s="1084"/>
      <c r="DL8" s="1082" t="s">
        <v>632</v>
      </c>
      <c r="DM8" s="1083"/>
      <c r="DN8" s="1083"/>
      <c r="DO8" s="1083"/>
      <c r="DP8" s="1084"/>
      <c r="DQ8" s="1082" t="s">
        <v>632</v>
      </c>
      <c r="DR8" s="1083"/>
      <c r="DS8" s="1083"/>
      <c r="DT8" s="1083"/>
      <c r="DU8" s="1084"/>
      <c r="DV8" s="1085"/>
      <c r="DW8" s="1086"/>
      <c r="DX8" s="1086"/>
      <c r="DY8" s="1086"/>
      <c r="DZ8" s="1087"/>
      <c r="EA8" s="255"/>
    </row>
    <row r="9" spans="1:131" s="256" customFormat="1" ht="26.25" customHeight="1">
      <c r="A9" s="262">
        <v>3</v>
      </c>
      <c r="B9" s="1130" t="s">
        <v>390</v>
      </c>
      <c r="C9" s="1131"/>
      <c r="D9" s="1131"/>
      <c r="E9" s="1131"/>
      <c r="F9" s="1131"/>
      <c r="G9" s="1131"/>
      <c r="H9" s="1131"/>
      <c r="I9" s="1131"/>
      <c r="J9" s="1131"/>
      <c r="K9" s="1131"/>
      <c r="L9" s="1131"/>
      <c r="M9" s="1131"/>
      <c r="N9" s="1131"/>
      <c r="O9" s="1131"/>
      <c r="P9" s="1132"/>
      <c r="Q9" s="1136">
        <v>64</v>
      </c>
      <c r="R9" s="1137"/>
      <c r="S9" s="1137"/>
      <c r="T9" s="1137"/>
      <c r="U9" s="1137"/>
      <c r="V9" s="1137">
        <v>63</v>
      </c>
      <c r="W9" s="1137"/>
      <c r="X9" s="1137"/>
      <c r="Y9" s="1137"/>
      <c r="Z9" s="1137"/>
      <c r="AA9" s="1137">
        <v>0</v>
      </c>
      <c r="AB9" s="1137"/>
      <c r="AC9" s="1137"/>
      <c r="AD9" s="1137"/>
      <c r="AE9" s="1138"/>
      <c r="AF9" s="1112">
        <v>0</v>
      </c>
      <c r="AG9" s="1113"/>
      <c r="AH9" s="1113"/>
      <c r="AI9" s="1113"/>
      <c r="AJ9" s="1114"/>
      <c r="AK9" s="1180">
        <v>13</v>
      </c>
      <c r="AL9" s="1181"/>
      <c r="AM9" s="1181"/>
      <c r="AN9" s="1181"/>
      <c r="AO9" s="1181"/>
      <c r="AP9" s="1181" t="s">
        <v>610</v>
      </c>
      <c r="AQ9" s="1181"/>
      <c r="AR9" s="1181"/>
      <c r="AS9" s="1181"/>
      <c r="AT9" s="1181"/>
      <c r="AU9" s="1178" t="s">
        <v>612</v>
      </c>
      <c r="AV9" s="1178"/>
      <c r="AW9" s="1178"/>
      <c r="AX9" s="1178"/>
      <c r="AY9" s="1179"/>
      <c r="AZ9" s="253"/>
      <c r="BA9" s="253"/>
      <c r="BB9" s="253"/>
      <c r="BC9" s="253"/>
      <c r="BD9" s="253"/>
      <c r="BE9" s="254"/>
      <c r="BF9" s="254"/>
      <c r="BG9" s="254"/>
      <c r="BH9" s="254"/>
      <c r="BI9" s="254"/>
      <c r="BJ9" s="254"/>
      <c r="BK9" s="254"/>
      <c r="BL9" s="254"/>
      <c r="BM9" s="254"/>
      <c r="BN9" s="254"/>
      <c r="BO9" s="254"/>
      <c r="BP9" s="254"/>
      <c r="BQ9" s="263">
        <v>3</v>
      </c>
      <c r="BR9" s="264"/>
      <c r="BS9" s="1107" t="s">
        <v>643</v>
      </c>
      <c r="BT9" s="1108"/>
      <c r="BU9" s="1108"/>
      <c r="BV9" s="1108"/>
      <c r="BW9" s="1108"/>
      <c r="BX9" s="1108"/>
      <c r="BY9" s="1108"/>
      <c r="BZ9" s="1108"/>
      <c r="CA9" s="1108"/>
      <c r="CB9" s="1108"/>
      <c r="CC9" s="1108"/>
      <c r="CD9" s="1108"/>
      <c r="CE9" s="1108"/>
      <c r="CF9" s="1108"/>
      <c r="CG9" s="1109"/>
      <c r="CH9" s="1082">
        <v>0</v>
      </c>
      <c r="CI9" s="1083"/>
      <c r="CJ9" s="1083"/>
      <c r="CK9" s="1083"/>
      <c r="CL9" s="1084"/>
      <c r="CM9" s="1082">
        <v>128</v>
      </c>
      <c r="CN9" s="1083"/>
      <c r="CO9" s="1083"/>
      <c r="CP9" s="1083"/>
      <c r="CQ9" s="1084"/>
      <c r="CR9" s="1082">
        <v>3</v>
      </c>
      <c r="CS9" s="1083"/>
      <c r="CT9" s="1083"/>
      <c r="CU9" s="1083"/>
      <c r="CV9" s="1084"/>
      <c r="CW9" s="1082" t="s">
        <v>632</v>
      </c>
      <c r="CX9" s="1083"/>
      <c r="CY9" s="1083"/>
      <c r="CZ9" s="1083"/>
      <c r="DA9" s="1084"/>
      <c r="DB9" s="1082" t="s">
        <v>632</v>
      </c>
      <c r="DC9" s="1083"/>
      <c r="DD9" s="1083"/>
      <c r="DE9" s="1083"/>
      <c r="DF9" s="1084"/>
      <c r="DG9" s="1082" t="s">
        <v>632</v>
      </c>
      <c r="DH9" s="1083"/>
      <c r="DI9" s="1083"/>
      <c r="DJ9" s="1083"/>
      <c r="DK9" s="1084"/>
      <c r="DL9" s="1082" t="s">
        <v>632</v>
      </c>
      <c r="DM9" s="1083"/>
      <c r="DN9" s="1083"/>
      <c r="DO9" s="1083"/>
      <c r="DP9" s="1084"/>
      <c r="DQ9" s="1082" t="s">
        <v>632</v>
      </c>
      <c r="DR9" s="1083"/>
      <c r="DS9" s="1083"/>
      <c r="DT9" s="1083"/>
      <c r="DU9" s="1084"/>
      <c r="DV9" s="1085"/>
      <c r="DW9" s="1086"/>
      <c r="DX9" s="1086"/>
      <c r="DY9" s="1086"/>
      <c r="DZ9" s="1087"/>
      <c r="EA9" s="255"/>
    </row>
    <row r="10" spans="1:131" s="256" customFormat="1" ht="26.25" customHeight="1">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80"/>
      <c r="AL10" s="1181"/>
      <c r="AM10" s="1181"/>
      <c r="AN10" s="1181"/>
      <c r="AO10" s="1181"/>
      <c r="AP10" s="1181"/>
      <c r="AQ10" s="1181"/>
      <c r="AR10" s="1181"/>
      <c r="AS10" s="1181"/>
      <c r="AT10" s="1181"/>
      <c r="AU10" s="1178"/>
      <c r="AV10" s="1178"/>
      <c r="AW10" s="1178"/>
      <c r="AX10" s="1178"/>
      <c r="AY10" s="1179"/>
      <c r="AZ10" s="253"/>
      <c r="BA10" s="253"/>
      <c r="BB10" s="253"/>
      <c r="BC10" s="253"/>
      <c r="BD10" s="253"/>
      <c r="BE10" s="254"/>
      <c r="BF10" s="254"/>
      <c r="BG10" s="254"/>
      <c r="BH10" s="254"/>
      <c r="BI10" s="254"/>
      <c r="BJ10" s="254"/>
      <c r="BK10" s="254"/>
      <c r="BL10" s="254"/>
      <c r="BM10" s="254"/>
      <c r="BN10" s="254"/>
      <c r="BO10" s="254"/>
      <c r="BP10" s="254"/>
      <c r="BQ10" s="263">
        <v>4</v>
      </c>
      <c r="BR10" s="264"/>
      <c r="BS10" s="1107" t="s">
        <v>644</v>
      </c>
      <c r="BT10" s="1108"/>
      <c r="BU10" s="1108"/>
      <c r="BV10" s="1108"/>
      <c r="BW10" s="1108"/>
      <c r="BX10" s="1108"/>
      <c r="BY10" s="1108"/>
      <c r="BZ10" s="1108"/>
      <c r="CA10" s="1108"/>
      <c r="CB10" s="1108"/>
      <c r="CC10" s="1108"/>
      <c r="CD10" s="1108"/>
      <c r="CE10" s="1108"/>
      <c r="CF10" s="1108"/>
      <c r="CG10" s="1109"/>
      <c r="CH10" s="1082">
        <v>-24</v>
      </c>
      <c r="CI10" s="1083"/>
      <c r="CJ10" s="1083"/>
      <c r="CK10" s="1083"/>
      <c r="CL10" s="1084"/>
      <c r="CM10" s="1082">
        <v>12</v>
      </c>
      <c r="CN10" s="1083"/>
      <c r="CO10" s="1083"/>
      <c r="CP10" s="1083"/>
      <c r="CQ10" s="1084"/>
      <c r="CR10" s="1082">
        <v>5</v>
      </c>
      <c r="CS10" s="1083"/>
      <c r="CT10" s="1083"/>
      <c r="CU10" s="1083"/>
      <c r="CV10" s="1084"/>
      <c r="CW10" s="1082" t="s">
        <v>632</v>
      </c>
      <c r="CX10" s="1083"/>
      <c r="CY10" s="1083"/>
      <c r="CZ10" s="1083"/>
      <c r="DA10" s="1084"/>
      <c r="DB10" s="1082" t="s">
        <v>632</v>
      </c>
      <c r="DC10" s="1083"/>
      <c r="DD10" s="1083"/>
      <c r="DE10" s="1083"/>
      <c r="DF10" s="1084"/>
      <c r="DG10" s="1082" t="s">
        <v>632</v>
      </c>
      <c r="DH10" s="1083"/>
      <c r="DI10" s="1083"/>
      <c r="DJ10" s="1083"/>
      <c r="DK10" s="1084"/>
      <c r="DL10" s="1082" t="s">
        <v>632</v>
      </c>
      <c r="DM10" s="1083"/>
      <c r="DN10" s="1083"/>
      <c r="DO10" s="1083"/>
      <c r="DP10" s="1084"/>
      <c r="DQ10" s="1082" t="s">
        <v>632</v>
      </c>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80"/>
      <c r="AL11" s="1181"/>
      <c r="AM11" s="1181"/>
      <c r="AN11" s="1181"/>
      <c r="AO11" s="1181"/>
      <c r="AP11" s="1181"/>
      <c r="AQ11" s="1181"/>
      <c r="AR11" s="1181"/>
      <c r="AS11" s="1181"/>
      <c r="AT11" s="1181"/>
      <c r="AU11" s="1178"/>
      <c r="AV11" s="1178"/>
      <c r="AW11" s="1178"/>
      <c r="AX11" s="1178"/>
      <c r="AY11" s="1179"/>
      <c r="AZ11" s="253"/>
      <c r="BA11" s="253"/>
      <c r="BB11" s="253"/>
      <c r="BC11" s="253"/>
      <c r="BD11" s="253"/>
      <c r="BE11" s="254"/>
      <c r="BF11" s="254"/>
      <c r="BG11" s="254"/>
      <c r="BH11" s="254"/>
      <c r="BI11" s="254"/>
      <c r="BJ11" s="254"/>
      <c r="BK11" s="254"/>
      <c r="BL11" s="254"/>
      <c r="BM11" s="254"/>
      <c r="BN11" s="254"/>
      <c r="BO11" s="254"/>
      <c r="BP11" s="254"/>
      <c r="BQ11" s="263">
        <v>5</v>
      </c>
      <c r="BR11" s="264"/>
      <c r="BS11" s="1107" t="s">
        <v>645</v>
      </c>
      <c r="BT11" s="1108"/>
      <c r="BU11" s="1108"/>
      <c r="BV11" s="1108"/>
      <c r="BW11" s="1108"/>
      <c r="BX11" s="1108"/>
      <c r="BY11" s="1108"/>
      <c r="BZ11" s="1108"/>
      <c r="CA11" s="1108"/>
      <c r="CB11" s="1108"/>
      <c r="CC11" s="1108"/>
      <c r="CD11" s="1108"/>
      <c r="CE11" s="1108"/>
      <c r="CF11" s="1108"/>
      <c r="CG11" s="1109"/>
      <c r="CH11" s="1082">
        <v>2</v>
      </c>
      <c r="CI11" s="1083"/>
      <c r="CJ11" s="1083"/>
      <c r="CK11" s="1083"/>
      <c r="CL11" s="1084"/>
      <c r="CM11" s="1082">
        <v>3</v>
      </c>
      <c r="CN11" s="1083"/>
      <c r="CO11" s="1083"/>
      <c r="CP11" s="1083"/>
      <c r="CQ11" s="1084"/>
      <c r="CR11" s="1082">
        <v>5</v>
      </c>
      <c r="CS11" s="1083"/>
      <c r="CT11" s="1083"/>
      <c r="CU11" s="1083"/>
      <c r="CV11" s="1084"/>
      <c r="CW11" s="1082" t="s">
        <v>637</v>
      </c>
      <c r="CX11" s="1083"/>
      <c r="CY11" s="1083"/>
      <c r="CZ11" s="1083"/>
      <c r="DA11" s="1084"/>
      <c r="DB11" s="1082" t="s">
        <v>632</v>
      </c>
      <c r="DC11" s="1083"/>
      <c r="DD11" s="1083"/>
      <c r="DE11" s="1083"/>
      <c r="DF11" s="1084"/>
      <c r="DG11" s="1082" t="s">
        <v>632</v>
      </c>
      <c r="DH11" s="1083"/>
      <c r="DI11" s="1083"/>
      <c r="DJ11" s="1083"/>
      <c r="DK11" s="1084"/>
      <c r="DL11" s="1082" t="s">
        <v>632</v>
      </c>
      <c r="DM11" s="1083"/>
      <c r="DN11" s="1083"/>
      <c r="DO11" s="1083"/>
      <c r="DP11" s="1084"/>
      <c r="DQ11" s="1182" t="s">
        <v>632</v>
      </c>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80"/>
      <c r="AL12" s="1181"/>
      <c r="AM12" s="1181"/>
      <c r="AN12" s="1181"/>
      <c r="AO12" s="1181"/>
      <c r="AP12" s="1181"/>
      <c r="AQ12" s="1181"/>
      <c r="AR12" s="1181"/>
      <c r="AS12" s="1181"/>
      <c r="AT12" s="1181"/>
      <c r="AU12" s="1178"/>
      <c r="AV12" s="1178"/>
      <c r="AW12" s="1178"/>
      <c r="AX12" s="1178"/>
      <c r="AY12" s="1179"/>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80"/>
      <c r="AL13" s="1181"/>
      <c r="AM13" s="1181"/>
      <c r="AN13" s="1181"/>
      <c r="AO13" s="1181"/>
      <c r="AP13" s="1181"/>
      <c r="AQ13" s="1181"/>
      <c r="AR13" s="1181"/>
      <c r="AS13" s="1181"/>
      <c r="AT13" s="1181"/>
      <c r="AU13" s="1178"/>
      <c r="AV13" s="1178"/>
      <c r="AW13" s="1178"/>
      <c r="AX13" s="1178"/>
      <c r="AY13" s="1179"/>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80"/>
      <c r="AL14" s="1181"/>
      <c r="AM14" s="1181"/>
      <c r="AN14" s="1181"/>
      <c r="AO14" s="1181"/>
      <c r="AP14" s="1181"/>
      <c r="AQ14" s="1181"/>
      <c r="AR14" s="1181"/>
      <c r="AS14" s="1181"/>
      <c r="AT14" s="1181"/>
      <c r="AU14" s="1178"/>
      <c r="AV14" s="1178"/>
      <c r="AW14" s="1178"/>
      <c r="AX14" s="1178"/>
      <c r="AY14" s="1179"/>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80"/>
      <c r="AL15" s="1181"/>
      <c r="AM15" s="1181"/>
      <c r="AN15" s="1181"/>
      <c r="AO15" s="1181"/>
      <c r="AP15" s="1181"/>
      <c r="AQ15" s="1181"/>
      <c r="AR15" s="1181"/>
      <c r="AS15" s="1181"/>
      <c r="AT15" s="1181"/>
      <c r="AU15" s="1178"/>
      <c r="AV15" s="1178"/>
      <c r="AW15" s="1178"/>
      <c r="AX15" s="1178"/>
      <c r="AY15" s="1179"/>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80"/>
      <c r="AL16" s="1181"/>
      <c r="AM16" s="1181"/>
      <c r="AN16" s="1181"/>
      <c r="AO16" s="1181"/>
      <c r="AP16" s="1181"/>
      <c r="AQ16" s="1181"/>
      <c r="AR16" s="1181"/>
      <c r="AS16" s="1181"/>
      <c r="AT16" s="1181"/>
      <c r="AU16" s="1178"/>
      <c r="AV16" s="1178"/>
      <c r="AW16" s="1178"/>
      <c r="AX16" s="1178"/>
      <c r="AY16" s="1179"/>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80"/>
      <c r="AL17" s="1181"/>
      <c r="AM17" s="1181"/>
      <c r="AN17" s="1181"/>
      <c r="AO17" s="1181"/>
      <c r="AP17" s="1181"/>
      <c r="AQ17" s="1181"/>
      <c r="AR17" s="1181"/>
      <c r="AS17" s="1181"/>
      <c r="AT17" s="1181"/>
      <c r="AU17" s="1178"/>
      <c r="AV17" s="1178"/>
      <c r="AW17" s="1178"/>
      <c r="AX17" s="1178"/>
      <c r="AY17" s="1179"/>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80"/>
      <c r="AL18" s="1181"/>
      <c r="AM18" s="1181"/>
      <c r="AN18" s="1181"/>
      <c r="AO18" s="1181"/>
      <c r="AP18" s="1181"/>
      <c r="AQ18" s="1181"/>
      <c r="AR18" s="1181"/>
      <c r="AS18" s="1181"/>
      <c r="AT18" s="1181"/>
      <c r="AU18" s="1178"/>
      <c r="AV18" s="1178"/>
      <c r="AW18" s="1178"/>
      <c r="AX18" s="1178"/>
      <c r="AY18" s="1179"/>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80"/>
      <c r="AL19" s="1181"/>
      <c r="AM19" s="1181"/>
      <c r="AN19" s="1181"/>
      <c r="AO19" s="1181"/>
      <c r="AP19" s="1181"/>
      <c r="AQ19" s="1181"/>
      <c r="AR19" s="1181"/>
      <c r="AS19" s="1181"/>
      <c r="AT19" s="1181"/>
      <c r="AU19" s="1178"/>
      <c r="AV19" s="1178"/>
      <c r="AW19" s="1178"/>
      <c r="AX19" s="1178"/>
      <c r="AY19" s="1179"/>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80"/>
      <c r="AL20" s="1181"/>
      <c r="AM20" s="1181"/>
      <c r="AN20" s="1181"/>
      <c r="AO20" s="1181"/>
      <c r="AP20" s="1181"/>
      <c r="AQ20" s="1181"/>
      <c r="AR20" s="1181"/>
      <c r="AS20" s="1181"/>
      <c r="AT20" s="1181"/>
      <c r="AU20" s="1178"/>
      <c r="AV20" s="1178"/>
      <c r="AW20" s="1178"/>
      <c r="AX20" s="1178"/>
      <c r="AY20" s="1179"/>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80"/>
      <c r="AL21" s="1181"/>
      <c r="AM21" s="1181"/>
      <c r="AN21" s="1181"/>
      <c r="AO21" s="1181"/>
      <c r="AP21" s="1181"/>
      <c r="AQ21" s="1181"/>
      <c r="AR21" s="1181"/>
      <c r="AS21" s="1181"/>
      <c r="AT21" s="1181"/>
      <c r="AU21" s="1178"/>
      <c r="AV21" s="1178"/>
      <c r="AW21" s="1178"/>
      <c r="AX21" s="1178"/>
      <c r="AY21" s="1179"/>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5"/>
      <c r="R22" s="1176"/>
      <c r="S22" s="1176"/>
      <c r="T22" s="1176"/>
      <c r="U22" s="1176"/>
      <c r="V22" s="1176"/>
      <c r="W22" s="1176"/>
      <c r="X22" s="1176"/>
      <c r="Y22" s="1176"/>
      <c r="Z22" s="1176"/>
      <c r="AA22" s="1176"/>
      <c r="AB22" s="1176"/>
      <c r="AC22" s="1176"/>
      <c r="AD22" s="1176"/>
      <c r="AE22" s="1177"/>
      <c r="AF22" s="1112"/>
      <c r="AG22" s="1113"/>
      <c r="AH22" s="1113"/>
      <c r="AI22" s="1113"/>
      <c r="AJ22" s="1114"/>
      <c r="AK22" s="1171"/>
      <c r="AL22" s="1172"/>
      <c r="AM22" s="1172"/>
      <c r="AN22" s="1172"/>
      <c r="AO22" s="1172"/>
      <c r="AP22" s="1172"/>
      <c r="AQ22" s="1172"/>
      <c r="AR22" s="1172"/>
      <c r="AS22" s="1172"/>
      <c r="AT22" s="1172"/>
      <c r="AU22" s="1173"/>
      <c r="AV22" s="1173"/>
      <c r="AW22" s="1173"/>
      <c r="AX22" s="1173"/>
      <c r="AY22" s="1174"/>
      <c r="AZ22" s="1128" t="s">
        <v>391</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392</v>
      </c>
      <c r="B23" s="1037" t="s">
        <v>393</v>
      </c>
      <c r="C23" s="1038"/>
      <c r="D23" s="1038"/>
      <c r="E23" s="1038"/>
      <c r="F23" s="1038"/>
      <c r="G23" s="1038"/>
      <c r="H23" s="1038"/>
      <c r="I23" s="1038"/>
      <c r="J23" s="1038"/>
      <c r="K23" s="1038"/>
      <c r="L23" s="1038"/>
      <c r="M23" s="1038"/>
      <c r="N23" s="1038"/>
      <c r="O23" s="1038"/>
      <c r="P23" s="1039"/>
      <c r="Q23" s="1162">
        <v>23806</v>
      </c>
      <c r="R23" s="1163"/>
      <c r="S23" s="1163"/>
      <c r="T23" s="1163"/>
      <c r="U23" s="1163"/>
      <c r="V23" s="1163">
        <v>23237</v>
      </c>
      <c r="W23" s="1163"/>
      <c r="X23" s="1163"/>
      <c r="Y23" s="1163"/>
      <c r="Z23" s="1163"/>
      <c r="AA23" s="1163">
        <v>569</v>
      </c>
      <c r="AB23" s="1163"/>
      <c r="AC23" s="1163"/>
      <c r="AD23" s="1163"/>
      <c r="AE23" s="1164"/>
      <c r="AF23" s="1165">
        <v>430</v>
      </c>
      <c r="AG23" s="1163"/>
      <c r="AH23" s="1163"/>
      <c r="AI23" s="1163"/>
      <c r="AJ23" s="1166"/>
      <c r="AK23" s="1167"/>
      <c r="AL23" s="1168"/>
      <c r="AM23" s="1168"/>
      <c r="AN23" s="1168"/>
      <c r="AO23" s="1168"/>
      <c r="AP23" s="1163">
        <v>20219</v>
      </c>
      <c r="AQ23" s="1163"/>
      <c r="AR23" s="1163"/>
      <c r="AS23" s="1163"/>
      <c r="AT23" s="1163"/>
      <c r="AU23" s="1169"/>
      <c r="AV23" s="1169"/>
      <c r="AW23" s="1169"/>
      <c r="AX23" s="1169"/>
      <c r="AY23" s="1170"/>
      <c r="AZ23" s="1159" t="s">
        <v>394</v>
      </c>
      <c r="BA23" s="1160"/>
      <c r="BB23" s="1160"/>
      <c r="BC23" s="1160"/>
      <c r="BD23" s="1161"/>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8" t="s">
        <v>395</v>
      </c>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58"/>
      <c r="AM24" s="1158"/>
      <c r="AN24" s="1158"/>
      <c r="AO24" s="1158"/>
      <c r="AP24" s="1158"/>
      <c r="AQ24" s="1158"/>
      <c r="AR24" s="1158"/>
      <c r="AS24" s="1158"/>
      <c r="AT24" s="1158"/>
      <c r="AU24" s="1158"/>
      <c r="AV24" s="1158"/>
      <c r="AW24" s="1158"/>
      <c r="AX24" s="1158"/>
      <c r="AY24" s="1158"/>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7" t="s">
        <v>396</v>
      </c>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7"/>
      <c r="BC25" s="1157"/>
      <c r="BD25" s="1157"/>
      <c r="BE25" s="1157"/>
      <c r="BF25" s="1157"/>
      <c r="BG25" s="1157"/>
      <c r="BH25" s="1157"/>
      <c r="BI25" s="1157"/>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371</v>
      </c>
      <c r="B26" s="1089"/>
      <c r="C26" s="1089"/>
      <c r="D26" s="1089"/>
      <c r="E26" s="1089"/>
      <c r="F26" s="1089"/>
      <c r="G26" s="1089"/>
      <c r="H26" s="1089"/>
      <c r="I26" s="1089"/>
      <c r="J26" s="1089"/>
      <c r="K26" s="1089"/>
      <c r="L26" s="1089"/>
      <c r="M26" s="1089"/>
      <c r="N26" s="1089"/>
      <c r="O26" s="1089"/>
      <c r="P26" s="1090"/>
      <c r="Q26" s="1094" t="s">
        <v>397</v>
      </c>
      <c r="R26" s="1095"/>
      <c r="S26" s="1095"/>
      <c r="T26" s="1095"/>
      <c r="U26" s="1096"/>
      <c r="V26" s="1094" t="s">
        <v>398</v>
      </c>
      <c r="W26" s="1095"/>
      <c r="X26" s="1095"/>
      <c r="Y26" s="1095"/>
      <c r="Z26" s="1096"/>
      <c r="AA26" s="1094" t="s">
        <v>399</v>
      </c>
      <c r="AB26" s="1095"/>
      <c r="AC26" s="1095"/>
      <c r="AD26" s="1095"/>
      <c r="AE26" s="1095"/>
      <c r="AF26" s="1153" t="s">
        <v>400</v>
      </c>
      <c r="AG26" s="1101"/>
      <c r="AH26" s="1101"/>
      <c r="AI26" s="1101"/>
      <c r="AJ26" s="1154"/>
      <c r="AK26" s="1095" t="s">
        <v>401</v>
      </c>
      <c r="AL26" s="1095"/>
      <c r="AM26" s="1095"/>
      <c r="AN26" s="1095"/>
      <c r="AO26" s="1096"/>
      <c r="AP26" s="1094" t="s">
        <v>402</v>
      </c>
      <c r="AQ26" s="1095"/>
      <c r="AR26" s="1095"/>
      <c r="AS26" s="1095"/>
      <c r="AT26" s="1096"/>
      <c r="AU26" s="1094" t="s">
        <v>403</v>
      </c>
      <c r="AV26" s="1095"/>
      <c r="AW26" s="1095"/>
      <c r="AX26" s="1095"/>
      <c r="AY26" s="1096"/>
      <c r="AZ26" s="1094" t="s">
        <v>404</v>
      </c>
      <c r="BA26" s="1095"/>
      <c r="BB26" s="1095"/>
      <c r="BC26" s="1095"/>
      <c r="BD26" s="1096"/>
      <c r="BE26" s="1094" t="s">
        <v>378</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5"/>
      <c r="AG27" s="1104"/>
      <c r="AH27" s="1104"/>
      <c r="AI27" s="1104"/>
      <c r="AJ27" s="1156"/>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4" t="s">
        <v>405</v>
      </c>
      <c r="C28" s="1145"/>
      <c r="D28" s="1145"/>
      <c r="E28" s="1145"/>
      <c r="F28" s="1145"/>
      <c r="G28" s="1145"/>
      <c r="H28" s="1145"/>
      <c r="I28" s="1145"/>
      <c r="J28" s="1145"/>
      <c r="K28" s="1145"/>
      <c r="L28" s="1145"/>
      <c r="M28" s="1145"/>
      <c r="N28" s="1145"/>
      <c r="O28" s="1145"/>
      <c r="P28" s="1146"/>
      <c r="Q28" s="1147">
        <v>4054</v>
      </c>
      <c r="R28" s="1148"/>
      <c r="S28" s="1148"/>
      <c r="T28" s="1148"/>
      <c r="U28" s="1148"/>
      <c r="V28" s="1148">
        <v>3955</v>
      </c>
      <c r="W28" s="1148"/>
      <c r="X28" s="1148"/>
      <c r="Y28" s="1148"/>
      <c r="Z28" s="1148"/>
      <c r="AA28" s="1148">
        <v>100</v>
      </c>
      <c r="AB28" s="1148"/>
      <c r="AC28" s="1148"/>
      <c r="AD28" s="1148"/>
      <c r="AE28" s="1149"/>
      <c r="AF28" s="1150">
        <v>100</v>
      </c>
      <c r="AG28" s="1148"/>
      <c r="AH28" s="1148"/>
      <c r="AI28" s="1148"/>
      <c r="AJ28" s="1151"/>
      <c r="AK28" s="1152">
        <v>347</v>
      </c>
      <c r="AL28" s="1140"/>
      <c r="AM28" s="1140"/>
      <c r="AN28" s="1140"/>
      <c r="AO28" s="1140"/>
      <c r="AP28" s="1140" t="s">
        <v>609</v>
      </c>
      <c r="AQ28" s="1140"/>
      <c r="AR28" s="1140"/>
      <c r="AS28" s="1140"/>
      <c r="AT28" s="1140"/>
      <c r="AU28" s="1140" t="s">
        <v>609</v>
      </c>
      <c r="AV28" s="1140"/>
      <c r="AW28" s="1140"/>
      <c r="AX28" s="1140"/>
      <c r="AY28" s="1140"/>
      <c r="AZ28" s="1141" t="s">
        <v>609</v>
      </c>
      <c r="BA28" s="1141"/>
      <c r="BB28" s="1141"/>
      <c r="BC28" s="1141"/>
      <c r="BD28" s="1141"/>
      <c r="BE28" s="1142"/>
      <c r="BF28" s="1142"/>
      <c r="BG28" s="1142"/>
      <c r="BH28" s="1142"/>
      <c r="BI28" s="1143"/>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406</v>
      </c>
      <c r="C29" s="1131"/>
      <c r="D29" s="1131"/>
      <c r="E29" s="1131"/>
      <c r="F29" s="1131"/>
      <c r="G29" s="1131"/>
      <c r="H29" s="1131"/>
      <c r="I29" s="1131"/>
      <c r="J29" s="1131"/>
      <c r="K29" s="1131"/>
      <c r="L29" s="1131"/>
      <c r="M29" s="1131"/>
      <c r="N29" s="1131"/>
      <c r="O29" s="1131"/>
      <c r="P29" s="1132"/>
      <c r="Q29" s="1136">
        <v>3993</v>
      </c>
      <c r="R29" s="1137"/>
      <c r="S29" s="1137"/>
      <c r="T29" s="1137"/>
      <c r="U29" s="1137"/>
      <c r="V29" s="1137">
        <v>3954</v>
      </c>
      <c r="W29" s="1137"/>
      <c r="X29" s="1137"/>
      <c r="Y29" s="1137"/>
      <c r="Z29" s="1137"/>
      <c r="AA29" s="1137">
        <v>39</v>
      </c>
      <c r="AB29" s="1137"/>
      <c r="AC29" s="1137"/>
      <c r="AD29" s="1137"/>
      <c r="AE29" s="1138"/>
      <c r="AF29" s="1112">
        <v>39</v>
      </c>
      <c r="AG29" s="1113"/>
      <c r="AH29" s="1113"/>
      <c r="AI29" s="1113"/>
      <c r="AJ29" s="1114"/>
      <c r="AK29" s="1073">
        <v>681</v>
      </c>
      <c r="AL29" s="1064"/>
      <c r="AM29" s="1064"/>
      <c r="AN29" s="1064"/>
      <c r="AO29" s="1064"/>
      <c r="AP29" s="1064" t="s">
        <v>609</v>
      </c>
      <c r="AQ29" s="1064"/>
      <c r="AR29" s="1064"/>
      <c r="AS29" s="1064"/>
      <c r="AT29" s="1064"/>
      <c r="AU29" s="1064" t="s">
        <v>609</v>
      </c>
      <c r="AV29" s="1064"/>
      <c r="AW29" s="1064"/>
      <c r="AX29" s="1064"/>
      <c r="AY29" s="1064"/>
      <c r="AZ29" s="1135" t="s">
        <v>609</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407</v>
      </c>
      <c r="C30" s="1131"/>
      <c r="D30" s="1131"/>
      <c r="E30" s="1131"/>
      <c r="F30" s="1131"/>
      <c r="G30" s="1131"/>
      <c r="H30" s="1131"/>
      <c r="I30" s="1131"/>
      <c r="J30" s="1131"/>
      <c r="K30" s="1131"/>
      <c r="L30" s="1131"/>
      <c r="M30" s="1131"/>
      <c r="N30" s="1131"/>
      <c r="O30" s="1131"/>
      <c r="P30" s="1132"/>
      <c r="Q30" s="1136">
        <v>449</v>
      </c>
      <c r="R30" s="1137"/>
      <c r="S30" s="1137"/>
      <c r="T30" s="1137"/>
      <c r="U30" s="1137"/>
      <c r="V30" s="1137">
        <v>448</v>
      </c>
      <c r="W30" s="1137"/>
      <c r="X30" s="1137"/>
      <c r="Y30" s="1137"/>
      <c r="Z30" s="1137"/>
      <c r="AA30" s="1137">
        <v>1</v>
      </c>
      <c r="AB30" s="1137"/>
      <c r="AC30" s="1137"/>
      <c r="AD30" s="1137"/>
      <c r="AE30" s="1138"/>
      <c r="AF30" s="1112">
        <v>1</v>
      </c>
      <c r="AG30" s="1113"/>
      <c r="AH30" s="1113"/>
      <c r="AI30" s="1113"/>
      <c r="AJ30" s="1114"/>
      <c r="AK30" s="1073">
        <v>172</v>
      </c>
      <c r="AL30" s="1064"/>
      <c r="AM30" s="1064"/>
      <c r="AN30" s="1064"/>
      <c r="AO30" s="1064"/>
      <c r="AP30" s="1064" t="s">
        <v>609</v>
      </c>
      <c r="AQ30" s="1064"/>
      <c r="AR30" s="1064"/>
      <c r="AS30" s="1064"/>
      <c r="AT30" s="1064"/>
      <c r="AU30" s="1064" t="s">
        <v>609</v>
      </c>
      <c r="AV30" s="1064"/>
      <c r="AW30" s="1064"/>
      <c r="AX30" s="1064"/>
      <c r="AY30" s="1064"/>
      <c r="AZ30" s="1135" t="s">
        <v>613</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408</v>
      </c>
      <c r="C31" s="1131"/>
      <c r="D31" s="1131"/>
      <c r="E31" s="1131"/>
      <c r="F31" s="1131"/>
      <c r="G31" s="1131"/>
      <c r="H31" s="1131"/>
      <c r="I31" s="1131"/>
      <c r="J31" s="1131"/>
      <c r="K31" s="1131"/>
      <c r="L31" s="1131"/>
      <c r="M31" s="1131"/>
      <c r="N31" s="1131"/>
      <c r="O31" s="1131"/>
      <c r="P31" s="1132"/>
      <c r="Q31" s="1136">
        <v>347</v>
      </c>
      <c r="R31" s="1137"/>
      <c r="S31" s="1137"/>
      <c r="T31" s="1137"/>
      <c r="U31" s="1137"/>
      <c r="V31" s="1137">
        <v>362</v>
      </c>
      <c r="W31" s="1137"/>
      <c r="X31" s="1137"/>
      <c r="Y31" s="1137"/>
      <c r="Z31" s="1137"/>
      <c r="AA31" s="1137">
        <v>-15</v>
      </c>
      <c r="AB31" s="1137"/>
      <c r="AC31" s="1137"/>
      <c r="AD31" s="1137"/>
      <c r="AE31" s="1138"/>
      <c r="AF31" s="1112">
        <v>78</v>
      </c>
      <c r="AG31" s="1113"/>
      <c r="AH31" s="1113"/>
      <c r="AI31" s="1113"/>
      <c r="AJ31" s="1114"/>
      <c r="AK31" s="1073">
        <v>111</v>
      </c>
      <c r="AL31" s="1064"/>
      <c r="AM31" s="1064"/>
      <c r="AN31" s="1064"/>
      <c r="AO31" s="1064"/>
      <c r="AP31" s="1064">
        <v>1303</v>
      </c>
      <c r="AQ31" s="1064"/>
      <c r="AR31" s="1064"/>
      <c r="AS31" s="1064"/>
      <c r="AT31" s="1064"/>
      <c r="AU31" s="1064">
        <v>566</v>
      </c>
      <c r="AV31" s="1064"/>
      <c r="AW31" s="1064"/>
      <c r="AX31" s="1064"/>
      <c r="AY31" s="1064"/>
      <c r="AZ31" s="1135" t="s">
        <v>615</v>
      </c>
      <c r="BA31" s="1135"/>
      <c r="BB31" s="1135"/>
      <c r="BC31" s="1135"/>
      <c r="BD31" s="1135"/>
      <c r="BE31" s="1125" t="s">
        <v>409</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t="s">
        <v>410</v>
      </c>
      <c r="C32" s="1131"/>
      <c r="D32" s="1131"/>
      <c r="E32" s="1131"/>
      <c r="F32" s="1131"/>
      <c r="G32" s="1131"/>
      <c r="H32" s="1131"/>
      <c r="I32" s="1131"/>
      <c r="J32" s="1131"/>
      <c r="K32" s="1131"/>
      <c r="L32" s="1131"/>
      <c r="M32" s="1131"/>
      <c r="N32" s="1131"/>
      <c r="O32" s="1131"/>
      <c r="P32" s="1132"/>
      <c r="Q32" s="1136">
        <v>25</v>
      </c>
      <c r="R32" s="1137"/>
      <c r="S32" s="1137"/>
      <c r="T32" s="1137"/>
      <c r="U32" s="1137"/>
      <c r="V32" s="1137">
        <v>19</v>
      </c>
      <c r="W32" s="1137"/>
      <c r="X32" s="1137"/>
      <c r="Y32" s="1137"/>
      <c r="Z32" s="1137"/>
      <c r="AA32" s="1137">
        <v>6</v>
      </c>
      <c r="AB32" s="1137"/>
      <c r="AC32" s="1137"/>
      <c r="AD32" s="1137"/>
      <c r="AE32" s="1138"/>
      <c r="AF32" s="1112">
        <v>36</v>
      </c>
      <c r="AG32" s="1113"/>
      <c r="AH32" s="1113"/>
      <c r="AI32" s="1113"/>
      <c r="AJ32" s="1114"/>
      <c r="AK32" s="1073" t="s">
        <v>609</v>
      </c>
      <c r="AL32" s="1064"/>
      <c r="AM32" s="1064"/>
      <c r="AN32" s="1064"/>
      <c r="AO32" s="1064"/>
      <c r="AP32" s="1064" t="s">
        <v>609</v>
      </c>
      <c r="AQ32" s="1064"/>
      <c r="AR32" s="1064"/>
      <c r="AS32" s="1064"/>
      <c r="AT32" s="1064"/>
      <c r="AU32" s="1064" t="s">
        <v>609</v>
      </c>
      <c r="AV32" s="1064"/>
      <c r="AW32" s="1064"/>
      <c r="AX32" s="1064"/>
      <c r="AY32" s="1064"/>
      <c r="AZ32" s="1135" t="s">
        <v>609</v>
      </c>
      <c r="BA32" s="1135"/>
      <c r="BB32" s="1135"/>
      <c r="BC32" s="1135"/>
      <c r="BD32" s="1135"/>
      <c r="BE32" s="1125" t="s">
        <v>411</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t="s">
        <v>412</v>
      </c>
      <c r="C33" s="1131"/>
      <c r="D33" s="1131"/>
      <c r="E33" s="1131"/>
      <c r="F33" s="1131"/>
      <c r="G33" s="1131"/>
      <c r="H33" s="1131"/>
      <c r="I33" s="1131"/>
      <c r="J33" s="1131"/>
      <c r="K33" s="1131"/>
      <c r="L33" s="1131"/>
      <c r="M33" s="1131"/>
      <c r="N33" s="1131"/>
      <c r="O33" s="1131"/>
      <c r="P33" s="1132"/>
      <c r="Q33" s="1136">
        <v>3624</v>
      </c>
      <c r="R33" s="1137"/>
      <c r="S33" s="1137"/>
      <c r="T33" s="1137"/>
      <c r="U33" s="1137"/>
      <c r="V33" s="1137">
        <v>3632</v>
      </c>
      <c r="W33" s="1137"/>
      <c r="X33" s="1137"/>
      <c r="Y33" s="1137"/>
      <c r="Z33" s="1137"/>
      <c r="AA33" s="1137">
        <v>-8</v>
      </c>
      <c r="AB33" s="1137"/>
      <c r="AC33" s="1137"/>
      <c r="AD33" s="1137"/>
      <c r="AE33" s="1138"/>
      <c r="AF33" s="1112">
        <v>646</v>
      </c>
      <c r="AG33" s="1113"/>
      <c r="AH33" s="1113"/>
      <c r="AI33" s="1113"/>
      <c r="AJ33" s="1114"/>
      <c r="AK33" s="1073">
        <v>361</v>
      </c>
      <c r="AL33" s="1064"/>
      <c r="AM33" s="1064"/>
      <c r="AN33" s="1064"/>
      <c r="AO33" s="1064"/>
      <c r="AP33" s="1064">
        <v>3726</v>
      </c>
      <c r="AQ33" s="1064"/>
      <c r="AR33" s="1064"/>
      <c r="AS33" s="1064"/>
      <c r="AT33" s="1064"/>
      <c r="AU33" s="1064">
        <v>1934</v>
      </c>
      <c r="AV33" s="1064"/>
      <c r="AW33" s="1064"/>
      <c r="AX33" s="1064"/>
      <c r="AY33" s="1064"/>
      <c r="AZ33" s="1135" t="s">
        <v>609</v>
      </c>
      <c r="BA33" s="1135"/>
      <c r="BB33" s="1135"/>
      <c r="BC33" s="1135"/>
      <c r="BD33" s="1135"/>
      <c r="BE33" s="1125" t="s">
        <v>413</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t="s">
        <v>414</v>
      </c>
      <c r="C34" s="1131"/>
      <c r="D34" s="1131"/>
      <c r="E34" s="1131"/>
      <c r="F34" s="1131"/>
      <c r="G34" s="1131"/>
      <c r="H34" s="1131"/>
      <c r="I34" s="1131"/>
      <c r="J34" s="1131"/>
      <c r="K34" s="1131"/>
      <c r="L34" s="1131"/>
      <c r="M34" s="1131"/>
      <c r="N34" s="1131"/>
      <c r="O34" s="1131"/>
      <c r="P34" s="1132"/>
      <c r="Q34" s="1136">
        <v>224</v>
      </c>
      <c r="R34" s="1137"/>
      <c r="S34" s="1137"/>
      <c r="T34" s="1137"/>
      <c r="U34" s="1137"/>
      <c r="V34" s="1137">
        <v>208</v>
      </c>
      <c r="W34" s="1137"/>
      <c r="X34" s="1137"/>
      <c r="Y34" s="1137"/>
      <c r="Z34" s="1137"/>
      <c r="AA34" s="1137">
        <v>17</v>
      </c>
      <c r="AB34" s="1137"/>
      <c r="AC34" s="1137"/>
      <c r="AD34" s="1137"/>
      <c r="AE34" s="1138"/>
      <c r="AF34" s="1112">
        <v>17</v>
      </c>
      <c r="AG34" s="1113"/>
      <c r="AH34" s="1113"/>
      <c r="AI34" s="1113"/>
      <c r="AJ34" s="1114"/>
      <c r="AK34" s="1073">
        <v>141</v>
      </c>
      <c r="AL34" s="1064"/>
      <c r="AM34" s="1064"/>
      <c r="AN34" s="1064"/>
      <c r="AO34" s="1064"/>
      <c r="AP34" s="1064">
        <v>954</v>
      </c>
      <c r="AQ34" s="1064"/>
      <c r="AR34" s="1064"/>
      <c r="AS34" s="1064"/>
      <c r="AT34" s="1064"/>
      <c r="AU34" s="1064">
        <v>913</v>
      </c>
      <c r="AV34" s="1064"/>
      <c r="AW34" s="1064"/>
      <c r="AX34" s="1064"/>
      <c r="AY34" s="1064"/>
      <c r="AZ34" s="1135" t="s">
        <v>609</v>
      </c>
      <c r="BA34" s="1135"/>
      <c r="BB34" s="1135"/>
      <c r="BC34" s="1135"/>
      <c r="BD34" s="1135"/>
      <c r="BE34" s="1125" t="s">
        <v>415</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t="s">
        <v>416</v>
      </c>
      <c r="C35" s="1131"/>
      <c r="D35" s="1131"/>
      <c r="E35" s="1131"/>
      <c r="F35" s="1131"/>
      <c r="G35" s="1131"/>
      <c r="H35" s="1131"/>
      <c r="I35" s="1131"/>
      <c r="J35" s="1131"/>
      <c r="K35" s="1131"/>
      <c r="L35" s="1131"/>
      <c r="M35" s="1131"/>
      <c r="N35" s="1131"/>
      <c r="O35" s="1131"/>
      <c r="P35" s="1132"/>
      <c r="Q35" s="1136">
        <v>697</v>
      </c>
      <c r="R35" s="1137"/>
      <c r="S35" s="1137"/>
      <c r="T35" s="1137"/>
      <c r="U35" s="1137"/>
      <c r="V35" s="1137">
        <v>690</v>
      </c>
      <c r="W35" s="1137"/>
      <c r="X35" s="1137"/>
      <c r="Y35" s="1137"/>
      <c r="Z35" s="1137"/>
      <c r="AA35" s="1137">
        <v>34</v>
      </c>
      <c r="AB35" s="1137"/>
      <c r="AC35" s="1137"/>
      <c r="AD35" s="1137"/>
      <c r="AE35" s="1138"/>
      <c r="AF35" s="1112">
        <v>34</v>
      </c>
      <c r="AG35" s="1113"/>
      <c r="AH35" s="1113"/>
      <c r="AI35" s="1113"/>
      <c r="AJ35" s="1114"/>
      <c r="AK35" s="1073">
        <v>347</v>
      </c>
      <c r="AL35" s="1064"/>
      <c r="AM35" s="1064"/>
      <c r="AN35" s="1064"/>
      <c r="AO35" s="1064"/>
      <c r="AP35" s="1064">
        <v>2426</v>
      </c>
      <c r="AQ35" s="1064"/>
      <c r="AR35" s="1064"/>
      <c r="AS35" s="1064"/>
      <c r="AT35" s="1064"/>
      <c r="AU35" s="1064">
        <v>2383</v>
      </c>
      <c r="AV35" s="1064"/>
      <c r="AW35" s="1064"/>
      <c r="AX35" s="1064"/>
      <c r="AY35" s="1064"/>
      <c r="AZ35" s="1135" t="s">
        <v>609</v>
      </c>
      <c r="BA35" s="1135"/>
      <c r="BB35" s="1135"/>
      <c r="BC35" s="1135"/>
      <c r="BD35" s="1135"/>
      <c r="BE35" s="1125" t="s">
        <v>417</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t="s">
        <v>418</v>
      </c>
      <c r="C36" s="1131"/>
      <c r="D36" s="1131"/>
      <c r="E36" s="1131"/>
      <c r="F36" s="1131"/>
      <c r="G36" s="1131"/>
      <c r="H36" s="1131"/>
      <c r="I36" s="1131"/>
      <c r="J36" s="1131"/>
      <c r="K36" s="1131"/>
      <c r="L36" s="1131"/>
      <c r="M36" s="1131"/>
      <c r="N36" s="1131"/>
      <c r="O36" s="1131"/>
      <c r="P36" s="1132"/>
      <c r="Q36" s="1136">
        <v>25</v>
      </c>
      <c r="R36" s="1137"/>
      <c r="S36" s="1137"/>
      <c r="T36" s="1137"/>
      <c r="U36" s="1137"/>
      <c r="V36" s="1137">
        <v>24</v>
      </c>
      <c r="W36" s="1137"/>
      <c r="X36" s="1137"/>
      <c r="Y36" s="1137"/>
      <c r="Z36" s="1137"/>
      <c r="AA36" s="1137">
        <v>1</v>
      </c>
      <c r="AB36" s="1137"/>
      <c r="AC36" s="1137"/>
      <c r="AD36" s="1137"/>
      <c r="AE36" s="1138"/>
      <c r="AF36" s="1112">
        <v>1</v>
      </c>
      <c r="AG36" s="1113"/>
      <c r="AH36" s="1113"/>
      <c r="AI36" s="1113"/>
      <c r="AJ36" s="1114"/>
      <c r="AK36" s="1073">
        <v>21</v>
      </c>
      <c r="AL36" s="1064"/>
      <c r="AM36" s="1064"/>
      <c r="AN36" s="1064"/>
      <c r="AO36" s="1064"/>
      <c r="AP36" s="1064">
        <v>157</v>
      </c>
      <c r="AQ36" s="1064"/>
      <c r="AR36" s="1064"/>
      <c r="AS36" s="1064"/>
      <c r="AT36" s="1064"/>
      <c r="AU36" s="1064">
        <v>149</v>
      </c>
      <c r="AV36" s="1064"/>
      <c r="AW36" s="1064"/>
      <c r="AX36" s="1064"/>
      <c r="AY36" s="1064"/>
      <c r="AZ36" s="1135" t="s">
        <v>609</v>
      </c>
      <c r="BA36" s="1135"/>
      <c r="BB36" s="1135"/>
      <c r="BC36" s="1135"/>
      <c r="BD36" s="1135"/>
      <c r="BE36" s="1125" t="s">
        <v>419</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59.25" customHeight="1">
      <c r="A37" s="267">
        <v>10</v>
      </c>
      <c r="B37" s="1130" t="s">
        <v>420</v>
      </c>
      <c r="C37" s="1131"/>
      <c r="D37" s="1131"/>
      <c r="E37" s="1131"/>
      <c r="F37" s="1131"/>
      <c r="G37" s="1131"/>
      <c r="H37" s="1131"/>
      <c r="I37" s="1131"/>
      <c r="J37" s="1131"/>
      <c r="K37" s="1131"/>
      <c r="L37" s="1131"/>
      <c r="M37" s="1131"/>
      <c r="N37" s="1131"/>
      <c r="O37" s="1131"/>
      <c r="P37" s="1132"/>
      <c r="Q37" s="1136" t="s">
        <v>609</v>
      </c>
      <c r="R37" s="1137"/>
      <c r="S37" s="1137"/>
      <c r="T37" s="1137"/>
      <c r="U37" s="1137"/>
      <c r="V37" s="1137" t="s">
        <v>609</v>
      </c>
      <c r="W37" s="1137"/>
      <c r="X37" s="1137"/>
      <c r="Y37" s="1137"/>
      <c r="Z37" s="1137"/>
      <c r="AA37" s="1137" t="s">
        <v>609</v>
      </c>
      <c r="AB37" s="1137"/>
      <c r="AC37" s="1137"/>
      <c r="AD37" s="1137"/>
      <c r="AE37" s="1138"/>
      <c r="AF37" s="1112" t="s">
        <v>421</v>
      </c>
      <c r="AG37" s="1113"/>
      <c r="AH37" s="1113"/>
      <c r="AI37" s="1113"/>
      <c r="AJ37" s="1114"/>
      <c r="AK37" s="1073" t="s">
        <v>609</v>
      </c>
      <c r="AL37" s="1064"/>
      <c r="AM37" s="1064"/>
      <c r="AN37" s="1064"/>
      <c r="AO37" s="1064"/>
      <c r="AP37" s="1064" t="s">
        <v>609</v>
      </c>
      <c r="AQ37" s="1064"/>
      <c r="AR37" s="1064"/>
      <c r="AS37" s="1064"/>
      <c r="AT37" s="1064"/>
      <c r="AU37" s="1064" t="s">
        <v>613</v>
      </c>
      <c r="AV37" s="1064"/>
      <c r="AW37" s="1064"/>
      <c r="AX37" s="1064"/>
      <c r="AY37" s="1064"/>
      <c r="AZ37" s="1135" t="s">
        <v>609</v>
      </c>
      <c r="BA37" s="1135"/>
      <c r="BB37" s="1135"/>
      <c r="BC37" s="1135"/>
      <c r="BD37" s="1135"/>
      <c r="BE37" s="1139" t="s">
        <v>614</v>
      </c>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422</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392</v>
      </c>
      <c r="B63" s="1037" t="s">
        <v>423</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951</v>
      </c>
      <c r="AG63" s="1052"/>
      <c r="AH63" s="1052"/>
      <c r="AI63" s="1052"/>
      <c r="AJ63" s="1123"/>
      <c r="AK63" s="1124"/>
      <c r="AL63" s="1056"/>
      <c r="AM63" s="1056"/>
      <c r="AN63" s="1056"/>
      <c r="AO63" s="1056"/>
      <c r="AP63" s="1052">
        <v>8566</v>
      </c>
      <c r="AQ63" s="1052"/>
      <c r="AR63" s="1052"/>
      <c r="AS63" s="1052"/>
      <c r="AT63" s="1052"/>
      <c r="AU63" s="1052">
        <v>5945</v>
      </c>
      <c r="AV63" s="1052"/>
      <c r="AW63" s="1052"/>
      <c r="AX63" s="1052"/>
      <c r="AY63" s="1052"/>
      <c r="AZ63" s="1118"/>
      <c r="BA63" s="1118"/>
      <c r="BB63" s="1118"/>
      <c r="BC63" s="1118"/>
      <c r="BD63" s="1118"/>
      <c r="BE63" s="1053"/>
      <c r="BF63" s="1053"/>
      <c r="BG63" s="1053"/>
      <c r="BH63" s="1053"/>
      <c r="BI63" s="1054"/>
      <c r="BJ63" s="1119" t="s">
        <v>424</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425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426</v>
      </c>
      <c r="B66" s="1089"/>
      <c r="C66" s="1089"/>
      <c r="D66" s="1089"/>
      <c r="E66" s="1089"/>
      <c r="F66" s="1089"/>
      <c r="G66" s="1089"/>
      <c r="H66" s="1089"/>
      <c r="I66" s="1089"/>
      <c r="J66" s="1089"/>
      <c r="K66" s="1089"/>
      <c r="L66" s="1089"/>
      <c r="M66" s="1089"/>
      <c r="N66" s="1089"/>
      <c r="O66" s="1089"/>
      <c r="P66" s="1090"/>
      <c r="Q66" s="1094" t="s">
        <v>427</v>
      </c>
      <c r="R66" s="1095"/>
      <c r="S66" s="1095"/>
      <c r="T66" s="1095"/>
      <c r="U66" s="1096"/>
      <c r="V66" s="1094" t="s">
        <v>428</v>
      </c>
      <c r="W66" s="1095"/>
      <c r="X66" s="1095"/>
      <c r="Y66" s="1095"/>
      <c r="Z66" s="1096"/>
      <c r="AA66" s="1094" t="s">
        <v>429</v>
      </c>
      <c r="AB66" s="1095"/>
      <c r="AC66" s="1095"/>
      <c r="AD66" s="1095"/>
      <c r="AE66" s="1096"/>
      <c r="AF66" s="1100" t="s">
        <v>430</v>
      </c>
      <c r="AG66" s="1101"/>
      <c r="AH66" s="1101"/>
      <c r="AI66" s="1101"/>
      <c r="AJ66" s="1102"/>
      <c r="AK66" s="1094" t="s">
        <v>431</v>
      </c>
      <c r="AL66" s="1089"/>
      <c r="AM66" s="1089"/>
      <c r="AN66" s="1089"/>
      <c r="AO66" s="1090"/>
      <c r="AP66" s="1094" t="s">
        <v>432</v>
      </c>
      <c r="AQ66" s="1095"/>
      <c r="AR66" s="1095"/>
      <c r="AS66" s="1095"/>
      <c r="AT66" s="1096"/>
      <c r="AU66" s="1094" t="s">
        <v>433</v>
      </c>
      <c r="AV66" s="1095"/>
      <c r="AW66" s="1095"/>
      <c r="AX66" s="1095"/>
      <c r="AY66" s="1096"/>
      <c r="AZ66" s="1094" t="s">
        <v>378</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625</v>
      </c>
      <c r="C68" s="1079"/>
      <c r="D68" s="1079"/>
      <c r="E68" s="1079"/>
      <c r="F68" s="1079"/>
      <c r="G68" s="1079"/>
      <c r="H68" s="1079"/>
      <c r="I68" s="1079"/>
      <c r="J68" s="1079"/>
      <c r="K68" s="1079"/>
      <c r="L68" s="1079"/>
      <c r="M68" s="1079"/>
      <c r="N68" s="1079"/>
      <c r="O68" s="1079"/>
      <c r="P68" s="1080"/>
      <c r="Q68" s="1081">
        <v>2022</v>
      </c>
      <c r="R68" s="1075"/>
      <c r="S68" s="1075"/>
      <c r="T68" s="1075"/>
      <c r="U68" s="1075"/>
      <c r="V68" s="1075">
        <v>1992</v>
      </c>
      <c r="W68" s="1075"/>
      <c r="X68" s="1075"/>
      <c r="Y68" s="1075"/>
      <c r="Z68" s="1075"/>
      <c r="AA68" s="1075">
        <v>30</v>
      </c>
      <c r="AB68" s="1075"/>
      <c r="AC68" s="1075"/>
      <c r="AD68" s="1075"/>
      <c r="AE68" s="1075"/>
      <c r="AF68" s="1075">
        <v>30</v>
      </c>
      <c r="AG68" s="1075"/>
      <c r="AH68" s="1075"/>
      <c r="AI68" s="1075"/>
      <c r="AJ68" s="1075"/>
      <c r="AK68" s="1075">
        <v>80</v>
      </c>
      <c r="AL68" s="1075"/>
      <c r="AM68" s="1075"/>
      <c r="AN68" s="1075"/>
      <c r="AO68" s="1075"/>
      <c r="AP68" s="1075" t="s">
        <v>632</v>
      </c>
      <c r="AQ68" s="1075"/>
      <c r="AR68" s="1075"/>
      <c r="AS68" s="1075"/>
      <c r="AT68" s="1075"/>
      <c r="AU68" s="1075" t="s">
        <v>632</v>
      </c>
      <c r="AV68" s="1075"/>
      <c r="AW68" s="1075"/>
      <c r="AX68" s="1075"/>
      <c r="AY68" s="1075"/>
      <c r="AZ68" s="1076" t="s">
        <v>633</v>
      </c>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626</v>
      </c>
      <c r="C69" s="1068"/>
      <c r="D69" s="1068"/>
      <c r="E69" s="1068"/>
      <c r="F69" s="1068"/>
      <c r="G69" s="1068"/>
      <c r="H69" s="1068"/>
      <c r="I69" s="1068"/>
      <c r="J69" s="1068"/>
      <c r="K69" s="1068"/>
      <c r="L69" s="1068"/>
      <c r="M69" s="1068"/>
      <c r="N69" s="1068"/>
      <c r="O69" s="1068"/>
      <c r="P69" s="1069"/>
      <c r="Q69" s="1070">
        <v>365</v>
      </c>
      <c r="R69" s="1064"/>
      <c r="S69" s="1064"/>
      <c r="T69" s="1064"/>
      <c r="U69" s="1064"/>
      <c r="V69" s="1064">
        <v>365</v>
      </c>
      <c r="W69" s="1064"/>
      <c r="X69" s="1064"/>
      <c r="Y69" s="1064"/>
      <c r="Z69" s="1064"/>
      <c r="AA69" s="1064">
        <v>1</v>
      </c>
      <c r="AB69" s="1064"/>
      <c r="AC69" s="1064"/>
      <c r="AD69" s="1064"/>
      <c r="AE69" s="1064"/>
      <c r="AF69" s="1064">
        <v>1</v>
      </c>
      <c r="AG69" s="1064"/>
      <c r="AH69" s="1064"/>
      <c r="AI69" s="1064"/>
      <c r="AJ69" s="1064"/>
      <c r="AK69" s="1064">
        <v>6</v>
      </c>
      <c r="AL69" s="1064"/>
      <c r="AM69" s="1064"/>
      <c r="AN69" s="1064"/>
      <c r="AO69" s="1064"/>
      <c r="AP69" s="1064" t="s">
        <v>632</v>
      </c>
      <c r="AQ69" s="1064"/>
      <c r="AR69" s="1064"/>
      <c r="AS69" s="1064"/>
      <c r="AT69" s="1064"/>
      <c r="AU69" s="1064" t="s">
        <v>635</v>
      </c>
      <c r="AV69" s="1064"/>
      <c r="AW69" s="1064"/>
      <c r="AX69" s="1064"/>
      <c r="AY69" s="1064"/>
      <c r="AZ69" s="1065" t="s">
        <v>638</v>
      </c>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627</v>
      </c>
      <c r="C70" s="1068"/>
      <c r="D70" s="1068"/>
      <c r="E70" s="1068"/>
      <c r="F70" s="1068"/>
      <c r="G70" s="1068"/>
      <c r="H70" s="1068"/>
      <c r="I70" s="1068"/>
      <c r="J70" s="1068"/>
      <c r="K70" s="1068"/>
      <c r="L70" s="1068"/>
      <c r="M70" s="1068"/>
      <c r="N70" s="1068"/>
      <c r="O70" s="1068"/>
      <c r="P70" s="1069"/>
      <c r="Q70" s="1070">
        <v>25</v>
      </c>
      <c r="R70" s="1064"/>
      <c r="S70" s="1064"/>
      <c r="T70" s="1064"/>
      <c r="U70" s="1064"/>
      <c r="V70" s="1064">
        <v>24</v>
      </c>
      <c r="W70" s="1064"/>
      <c r="X70" s="1064"/>
      <c r="Y70" s="1064"/>
      <c r="Z70" s="1064"/>
      <c r="AA70" s="1064">
        <v>1</v>
      </c>
      <c r="AB70" s="1064"/>
      <c r="AC70" s="1064"/>
      <c r="AD70" s="1064"/>
      <c r="AE70" s="1064"/>
      <c r="AF70" s="1064">
        <v>1</v>
      </c>
      <c r="AG70" s="1064"/>
      <c r="AH70" s="1064"/>
      <c r="AI70" s="1064"/>
      <c r="AJ70" s="1064"/>
      <c r="AK70" s="1064" t="s">
        <v>632</v>
      </c>
      <c r="AL70" s="1064"/>
      <c r="AM70" s="1064"/>
      <c r="AN70" s="1064"/>
      <c r="AO70" s="1064"/>
      <c r="AP70" s="1064" t="s">
        <v>632</v>
      </c>
      <c r="AQ70" s="1064"/>
      <c r="AR70" s="1064"/>
      <c r="AS70" s="1064"/>
      <c r="AT70" s="1064"/>
      <c r="AU70" s="1064" t="s">
        <v>632</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628</v>
      </c>
      <c r="C71" s="1068"/>
      <c r="D71" s="1068"/>
      <c r="E71" s="1068"/>
      <c r="F71" s="1068"/>
      <c r="G71" s="1068"/>
      <c r="H71" s="1068"/>
      <c r="I71" s="1068"/>
      <c r="J71" s="1068"/>
      <c r="K71" s="1068"/>
      <c r="L71" s="1068"/>
      <c r="M71" s="1068"/>
      <c r="N71" s="1068"/>
      <c r="O71" s="1068"/>
      <c r="P71" s="1069"/>
      <c r="Q71" s="1070">
        <v>74</v>
      </c>
      <c r="R71" s="1064"/>
      <c r="S71" s="1064"/>
      <c r="T71" s="1064"/>
      <c r="U71" s="1064"/>
      <c r="V71" s="1064">
        <v>56</v>
      </c>
      <c r="W71" s="1064"/>
      <c r="X71" s="1064"/>
      <c r="Y71" s="1064"/>
      <c r="Z71" s="1064"/>
      <c r="AA71" s="1064">
        <v>18</v>
      </c>
      <c r="AB71" s="1064"/>
      <c r="AC71" s="1064"/>
      <c r="AD71" s="1064"/>
      <c r="AE71" s="1064"/>
      <c r="AF71" s="1064">
        <v>18</v>
      </c>
      <c r="AG71" s="1064"/>
      <c r="AH71" s="1064"/>
      <c r="AI71" s="1064"/>
      <c r="AJ71" s="1064"/>
      <c r="AK71" s="1064" t="s">
        <v>632</v>
      </c>
      <c r="AL71" s="1064"/>
      <c r="AM71" s="1064"/>
      <c r="AN71" s="1064"/>
      <c r="AO71" s="1064"/>
      <c r="AP71" s="1064" t="s">
        <v>632</v>
      </c>
      <c r="AQ71" s="1064"/>
      <c r="AR71" s="1064"/>
      <c r="AS71" s="1064"/>
      <c r="AT71" s="1064"/>
      <c r="AU71" s="1064" t="s">
        <v>632</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t="s">
        <v>629</v>
      </c>
      <c r="C72" s="1068"/>
      <c r="D72" s="1068"/>
      <c r="E72" s="1068"/>
      <c r="F72" s="1068"/>
      <c r="G72" s="1068"/>
      <c r="H72" s="1068"/>
      <c r="I72" s="1068"/>
      <c r="J72" s="1068"/>
      <c r="K72" s="1068"/>
      <c r="L72" s="1068"/>
      <c r="M72" s="1068"/>
      <c r="N72" s="1068"/>
      <c r="O72" s="1068"/>
      <c r="P72" s="1069"/>
      <c r="Q72" s="1070">
        <v>287</v>
      </c>
      <c r="R72" s="1064"/>
      <c r="S72" s="1064"/>
      <c r="T72" s="1064"/>
      <c r="U72" s="1064"/>
      <c r="V72" s="1064">
        <v>165</v>
      </c>
      <c r="W72" s="1064"/>
      <c r="X72" s="1064"/>
      <c r="Y72" s="1064"/>
      <c r="Z72" s="1064"/>
      <c r="AA72" s="1064">
        <v>122</v>
      </c>
      <c r="AB72" s="1064"/>
      <c r="AC72" s="1064"/>
      <c r="AD72" s="1064"/>
      <c r="AE72" s="1064"/>
      <c r="AF72" s="1064">
        <v>122</v>
      </c>
      <c r="AG72" s="1064"/>
      <c r="AH72" s="1064"/>
      <c r="AI72" s="1064"/>
      <c r="AJ72" s="1064"/>
      <c r="AK72" s="1064">
        <v>75</v>
      </c>
      <c r="AL72" s="1064"/>
      <c r="AM72" s="1064"/>
      <c r="AN72" s="1064"/>
      <c r="AO72" s="1064"/>
      <c r="AP72" s="1064" t="s">
        <v>632</v>
      </c>
      <c r="AQ72" s="1064"/>
      <c r="AR72" s="1064"/>
      <c r="AS72" s="1064"/>
      <c r="AT72" s="1064"/>
      <c r="AU72" s="1064" t="s">
        <v>632</v>
      </c>
      <c r="AV72" s="1064"/>
      <c r="AW72" s="1064"/>
      <c r="AX72" s="1064"/>
      <c r="AY72" s="1064"/>
      <c r="AZ72" s="1065" t="s">
        <v>639</v>
      </c>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t="s">
        <v>630</v>
      </c>
      <c r="C73" s="1068"/>
      <c r="D73" s="1068"/>
      <c r="E73" s="1068"/>
      <c r="F73" s="1068"/>
      <c r="G73" s="1068"/>
      <c r="H73" s="1068"/>
      <c r="I73" s="1068"/>
      <c r="J73" s="1068"/>
      <c r="K73" s="1068"/>
      <c r="L73" s="1068"/>
      <c r="M73" s="1068"/>
      <c r="N73" s="1068"/>
      <c r="O73" s="1068"/>
      <c r="P73" s="1069"/>
      <c r="Q73" s="1070">
        <v>201496</v>
      </c>
      <c r="R73" s="1064"/>
      <c r="S73" s="1064"/>
      <c r="T73" s="1064"/>
      <c r="U73" s="1064"/>
      <c r="V73" s="1064">
        <v>194005</v>
      </c>
      <c r="W73" s="1064"/>
      <c r="X73" s="1064"/>
      <c r="Y73" s="1064"/>
      <c r="Z73" s="1064"/>
      <c r="AA73" s="1064">
        <v>7491</v>
      </c>
      <c r="AB73" s="1064"/>
      <c r="AC73" s="1064"/>
      <c r="AD73" s="1064"/>
      <c r="AE73" s="1064"/>
      <c r="AF73" s="1064">
        <v>7491</v>
      </c>
      <c r="AG73" s="1064"/>
      <c r="AH73" s="1064"/>
      <c r="AI73" s="1064"/>
      <c r="AJ73" s="1064"/>
      <c r="AK73" s="1064" t="s">
        <v>634</v>
      </c>
      <c r="AL73" s="1064"/>
      <c r="AM73" s="1064"/>
      <c r="AN73" s="1064"/>
      <c r="AO73" s="1064"/>
      <c r="AP73" s="1064" t="s">
        <v>632</v>
      </c>
      <c r="AQ73" s="1064"/>
      <c r="AR73" s="1064"/>
      <c r="AS73" s="1064"/>
      <c r="AT73" s="1064"/>
      <c r="AU73" s="1064" t="s">
        <v>636</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t="s">
        <v>631</v>
      </c>
      <c r="C74" s="1068"/>
      <c r="D74" s="1068"/>
      <c r="E74" s="1068"/>
      <c r="F74" s="1068"/>
      <c r="G74" s="1068"/>
      <c r="H74" s="1068"/>
      <c r="I74" s="1068"/>
      <c r="J74" s="1068"/>
      <c r="K74" s="1068"/>
      <c r="L74" s="1068"/>
      <c r="M74" s="1068"/>
      <c r="N74" s="1068"/>
      <c r="O74" s="1068"/>
      <c r="P74" s="1069"/>
      <c r="Q74" s="1070">
        <v>83</v>
      </c>
      <c r="R74" s="1064"/>
      <c r="S74" s="1064"/>
      <c r="T74" s="1064"/>
      <c r="U74" s="1064"/>
      <c r="V74" s="1064">
        <v>64</v>
      </c>
      <c r="W74" s="1064"/>
      <c r="X74" s="1064"/>
      <c r="Y74" s="1064"/>
      <c r="Z74" s="1064"/>
      <c r="AA74" s="1064">
        <v>18</v>
      </c>
      <c r="AB74" s="1064"/>
      <c r="AC74" s="1064"/>
      <c r="AD74" s="1064"/>
      <c r="AE74" s="1064"/>
      <c r="AF74" s="1064">
        <v>18</v>
      </c>
      <c r="AG74" s="1064"/>
      <c r="AH74" s="1064"/>
      <c r="AI74" s="1064"/>
      <c r="AJ74" s="1064"/>
      <c r="AK74" s="1064">
        <v>8</v>
      </c>
      <c r="AL74" s="1064"/>
      <c r="AM74" s="1064"/>
      <c r="AN74" s="1064"/>
      <c r="AO74" s="1064"/>
      <c r="AP74" s="1064" t="s">
        <v>632</v>
      </c>
      <c r="AQ74" s="1064"/>
      <c r="AR74" s="1064"/>
      <c r="AS74" s="1064"/>
      <c r="AT74" s="1064"/>
      <c r="AU74" s="1064" t="s">
        <v>637</v>
      </c>
      <c r="AV74" s="1064"/>
      <c r="AW74" s="1064"/>
      <c r="AX74" s="1064"/>
      <c r="AY74" s="1064"/>
      <c r="AZ74" s="1065" t="s">
        <v>640</v>
      </c>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392</v>
      </c>
      <c r="B88" s="1037" t="s">
        <v>434</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7681</v>
      </c>
      <c r="AG88" s="1052"/>
      <c r="AH88" s="1052"/>
      <c r="AI88" s="1052"/>
      <c r="AJ88" s="1052"/>
      <c r="AK88" s="1056"/>
      <c r="AL88" s="1056"/>
      <c r="AM88" s="1056"/>
      <c r="AN88" s="1056"/>
      <c r="AO88" s="1056"/>
      <c r="AP88" s="1052" t="s">
        <v>544</v>
      </c>
      <c r="AQ88" s="1052"/>
      <c r="AR88" s="1052"/>
      <c r="AS88" s="1052"/>
      <c r="AT88" s="1052"/>
      <c r="AU88" s="1052" t="s">
        <v>544</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1037" t="s">
        <v>435</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105</v>
      </c>
      <c r="CS102" s="1044"/>
      <c r="CT102" s="1044"/>
      <c r="CU102" s="1044"/>
      <c r="CV102" s="1045"/>
      <c r="CW102" s="1043">
        <v>42</v>
      </c>
      <c r="CX102" s="1044"/>
      <c r="CY102" s="1044"/>
      <c r="CZ102" s="1044"/>
      <c r="DA102" s="1045"/>
      <c r="DB102" s="1043" t="s">
        <v>544</v>
      </c>
      <c r="DC102" s="1044"/>
      <c r="DD102" s="1044"/>
      <c r="DE102" s="1044"/>
      <c r="DF102" s="1045"/>
      <c r="DG102" s="1043" t="s">
        <v>544</v>
      </c>
      <c r="DH102" s="1044"/>
      <c r="DI102" s="1044"/>
      <c r="DJ102" s="1044"/>
      <c r="DK102" s="1045"/>
      <c r="DL102" s="1043" t="s">
        <v>544</v>
      </c>
      <c r="DM102" s="1044"/>
      <c r="DN102" s="1044"/>
      <c r="DO102" s="1044"/>
      <c r="DP102" s="1045"/>
      <c r="DQ102" s="1043" t="s">
        <v>544</v>
      </c>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436</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437</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440</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441</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442</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443</v>
      </c>
      <c r="AB109" s="987"/>
      <c r="AC109" s="987"/>
      <c r="AD109" s="987"/>
      <c r="AE109" s="988"/>
      <c r="AF109" s="989" t="s">
        <v>308</v>
      </c>
      <c r="AG109" s="987"/>
      <c r="AH109" s="987"/>
      <c r="AI109" s="987"/>
      <c r="AJ109" s="988"/>
      <c r="AK109" s="989" t="s">
        <v>307</v>
      </c>
      <c r="AL109" s="987"/>
      <c r="AM109" s="987"/>
      <c r="AN109" s="987"/>
      <c r="AO109" s="988"/>
      <c r="AP109" s="989" t="s">
        <v>444</v>
      </c>
      <c r="AQ109" s="987"/>
      <c r="AR109" s="987"/>
      <c r="AS109" s="987"/>
      <c r="AT109" s="1018"/>
      <c r="AU109" s="986" t="s">
        <v>442</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443</v>
      </c>
      <c r="BR109" s="987"/>
      <c r="BS109" s="987"/>
      <c r="BT109" s="987"/>
      <c r="BU109" s="988"/>
      <c r="BV109" s="989" t="s">
        <v>308</v>
      </c>
      <c r="BW109" s="987"/>
      <c r="BX109" s="987"/>
      <c r="BY109" s="987"/>
      <c r="BZ109" s="988"/>
      <c r="CA109" s="989" t="s">
        <v>307</v>
      </c>
      <c r="CB109" s="987"/>
      <c r="CC109" s="987"/>
      <c r="CD109" s="987"/>
      <c r="CE109" s="988"/>
      <c r="CF109" s="1025" t="s">
        <v>444</v>
      </c>
      <c r="CG109" s="1025"/>
      <c r="CH109" s="1025"/>
      <c r="CI109" s="1025"/>
      <c r="CJ109" s="1025"/>
      <c r="CK109" s="989" t="s">
        <v>445</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443</v>
      </c>
      <c r="DH109" s="987"/>
      <c r="DI109" s="987"/>
      <c r="DJ109" s="987"/>
      <c r="DK109" s="988"/>
      <c r="DL109" s="989" t="s">
        <v>308</v>
      </c>
      <c r="DM109" s="987"/>
      <c r="DN109" s="987"/>
      <c r="DO109" s="987"/>
      <c r="DP109" s="988"/>
      <c r="DQ109" s="989" t="s">
        <v>307</v>
      </c>
      <c r="DR109" s="987"/>
      <c r="DS109" s="987"/>
      <c r="DT109" s="987"/>
      <c r="DU109" s="988"/>
      <c r="DV109" s="989" t="s">
        <v>444</v>
      </c>
      <c r="DW109" s="987"/>
      <c r="DX109" s="987"/>
      <c r="DY109" s="987"/>
      <c r="DZ109" s="1018"/>
    </row>
    <row r="110" spans="1:131" s="247" customFormat="1" ht="26.25" customHeight="1">
      <c r="A110" s="889" t="s">
        <v>446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2784145</v>
      </c>
      <c r="AB110" s="980"/>
      <c r="AC110" s="980"/>
      <c r="AD110" s="980"/>
      <c r="AE110" s="981"/>
      <c r="AF110" s="982">
        <v>2446457</v>
      </c>
      <c r="AG110" s="980"/>
      <c r="AH110" s="980"/>
      <c r="AI110" s="980"/>
      <c r="AJ110" s="981"/>
      <c r="AK110" s="982">
        <v>2357803</v>
      </c>
      <c r="AL110" s="980"/>
      <c r="AM110" s="980"/>
      <c r="AN110" s="980"/>
      <c r="AO110" s="981"/>
      <c r="AP110" s="983">
        <v>25</v>
      </c>
      <c r="AQ110" s="984"/>
      <c r="AR110" s="984"/>
      <c r="AS110" s="984"/>
      <c r="AT110" s="985"/>
      <c r="AU110" s="1019" t="s">
        <v>73</v>
      </c>
      <c r="AV110" s="1020"/>
      <c r="AW110" s="1020"/>
      <c r="AX110" s="1020"/>
      <c r="AY110" s="1020"/>
      <c r="AZ110" s="945" t="s">
        <v>447</v>
      </c>
      <c r="BA110" s="890"/>
      <c r="BB110" s="890"/>
      <c r="BC110" s="890"/>
      <c r="BD110" s="890"/>
      <c r="BE110" s="890"/>
      <c r="BF110" s="890"/>
      <c r="BG110" s="890"/>
      <c r="BH110" s="890"/>
      <c r="BI110" s="890"/>
      <c r="BJ110" s="890"/>
      <c r="BK110" s="890"/>
      <c r="BL110" s="890"/>
      <c r="BM110" s="890"/>
      <c r="BN110" s="890"/>
      <c r="BO110" s="890"/>
      <c r="BP110" s="891"/>
      <c r="BQ110" s="946">
        <v>20462836</v>
      </c>
      <c r="BR110" s="927"/>
      <c r="BS110" s="927"/>
      <c r="BT110" s="927"/>
      <c r="BU110" s="927"/>
      <c r="BV110" s="927">
        <v>19244221</v>
      </c>
      <c r="BW110" s="927"/>
      <c r="BX110" s="927"/>
      <c r="BY110" s="927"/>
      <c r="BZ110" s="927"/>
      <c r="CA110" s="927">
        <v>20218755</v>
      </c>
      <c r="CB110" s="927"/>
      <c r="CC110" s="927"/>
      <c r="CD110" s="927"/>
      <c r="CE110" s="927"/>
      <c r="CF110" s="951">
        <v>214.4</v>
      </c>
      <c r="CG110" s="952"/>
      <c r="CH110" s="952"/>
      <c r="CI110" s="952"/>
      <c r="CJ110" s="952"/>
      <c r="CK110" s="1015" t="s">
        <v>448</v>
      </c>
      <c r="CL110" s="901"/>
      <c r="CM110" s="976" t="s">
        <v>449</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450</v>
      </c>
      <c r="DH110" s="927"/>
      <c r="DI110" s="927"/>
      <c r="DJ110" s="927"/>
      <c r="DK110" s="927"/>
      <c r="DL110" s="927" t="s">
        <v>451</v>
      </c>
      <c r="DM110" s="927"/>
      <c r="DN110" s="927"/>
      <c r="DO110" s="927"/>
      <c r="DP110" s="927"/>
      <c r="DQ110" s="927" t="s">
        <v>451</v>
      </c>
      <c r="DR110" s="927"/>
      <c r="DS110" s="927"/>
      <c r="DT110" s="927"/>
      <c r="DU110" s="927"/>
      <c r="DV110" s="928" t="s">
        <v>450</v>
      </c>
      <c r="DW110" s="928"/>
      <c r="DX110" s="928"/>
      <c r="DY110" s="928"/>
      <c r="DZ110" s="929"/>
    </row>
    <row r="111" spans="1:131" s="247" customFormat="1" ht="26.25" customHeight="1">
      <c r="A111" s="856" t="s">
        <v>452</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450</v>
      </c>
      <c r="AB111" s="1008"/>
      <c r="AC111" s="1008"/>
      <c r="AD111" s="1008"/>
      <c r="AE111" s="1009"/>
      <c r="AF111" s="1010" t="s">
        <v>450</v>
      </c>
      <c r="AG111" s="1008"/>
      <c r="AH111" s="1008"/>
      <c r="AI111" s="1008"/>
      <c r="AJ111" s="1009"/>
      <c r="AK111" s="1010" t="s">
        <v>450</v>
      </c>
      <c r="AL111" s="1008"/>
      <c r="AM111" s="1008"/>
      <c r="AN111" s="1008"/>
      <c r="AO111" s="1009"/>
      <c r="AP111" s="1011" t="s">
        <v>450</v>
      </c>
      <c r="AQ111" s="1012"/>
      <c r="AR111" s="1012"/>
      <c r="AS111" s="1012"/>
      <c r="AT111" s="1013"/>
      <c r="AU111" s="1021"/>
      <c r="AV111" s="1022"/>
      <c r="AW111" s="1022"/>
      <c r="AX111" s="1022"/>
      <c r="AY111" s="1022"/>
      <c r="AZ111" s="897" t="s">
        <v>453</v>
      </c>
      <c r="BA111" s="832"/>
      <c r="BB111" s="832"/>
      <c r="BC111" s="832"/>
      <c r="BD111" s="832"/>
      <c r="BE111" s="832"/>
      <c r="BF111" s="832"/>
      <c r="BG111" s="832"/>
      <c r="BH111" s="832"/>
      <c r="BI111" s="832"/>
      <c r="BJ111" s="832"/>
      <c r="BK111" s="832"/>
      <c r="BL111" s="832"/>
      <c r="BM111" s="832"/>
      <c r="BN111" s="832"/>
      <c r="BO111" s="832"/>
      <c r="BP111" s="833"/>
      <c r="BQ111" s="898" t="s">
        <v>454</v>
      </c>
      <c r="BR111" s="899"/>
      <c r="BS111" s="899"/>
      <c r="BT111" s="899"/>
      <c r="BU111" s="899"/>
      <c r="BV111" s="899" t="s">
        <v>455</v>
      </c>
      <c r="BW111" s="899"/>
      <c r="BX111" s="899"/>
      <c r="BY111" s="899"/>
      <c r="BZ111" s="899"/>
      <c r="CA111" s="899" t="s">
        <v>456</v>
      </c>
      <c r="CB111" s="899"/>
      <c r="CC111" s="899"/>
      <c r="CD111" s="899"/>
      <c r="CE111" s="899"/>
      <c r="CF111" s="960" t="s">
        <v>457</v>
      </c>
      <c r="CG111" s="961"/>
      <c r="CH111" s="961"/>
      <c r="CI111" s="961"/>
      <c r="CJ111" s="961"/>
      <c r="CK111" s="1016"/>
      <c r="CL111" s="903"/>
      <c r="CM111" s="906" t="s">
        <v>458</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459</v>
      </c>
      <c r="DH111" s="899"/>
      <c r="DI111" s="899"/>
      <c r="DJ111" s="899"/>
      <c r="DK111" s="899"/>
      <c r="DL111" s="899" t="s">
        <v>460</v>
      </c>
      <c r="DM111" s="899"/>
      <c r="DN111" s="899"/>
      <c r="DO111" s="899"/>
      <c r="DP111" s="899"/>
      <c r="DQ111" s="899" t="s">
        <v>461</v>
      </c>
      <c r="DR111" s="899"/>
      <c r="DS111" s="899"/>
      <c r="DT111" s="899"/>
      <c r="DU111" s="899"/>
      <c r="DV111" s="876" t="s">
        <v>462</v>
      </c>
      <c r="DW111" s="876"/>
      <c r="DX111" s="876"/>
      <c r="DY111" s="876"/>
      <c r="DZ111" s="877"/>
    </row>
    <row r="112" spans="1:131" s="247" customFormat="1" ht="26.25" customHeight="1">
      <c r="A112" s="1001" t="s">
        <v>463</v>
      </c>
      <c r="B112" s="1002"/>
      <c r="C112" s="832" t="s">
        <v>464</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457</v>
      </c>
      <c r="AB112" s="862"/>
      <c r="AC112" s="862"/>
      <c r="AD112" s="862"/>
      <c r="AE112" s="863"/>
      <c r="AF112" s="864" t="s">
        <v>460</v>
      </c>
      <c r="AG112" s="862"/>
      <c r="AH112" s="862"/>
      <c r="AI112" s="862"/>
      <c r="AJ112" s="863"/>
      <c r="AK112" s="864" t="s">
        <v>462</v>
      </c>
      <c r="AL112" s="862"/>
      <c r="AM112" s="862"/>
      <c r="AN112" s="862"/>
      <c r="AO112" s="863"/>
      <c r="AP112" s="909" t="s">
        <v>130</v>
      </c>
      <c r="AQ112" s="910"/>
      <c r="AR112" s="910"/>
      <c r="AS112" s="910"/>
      <c r="AT112" s="911"/>
      <c r="AU112" s="1021"/>
      <c r="AV112" s="1022"/>
      <c r="AW112" s="1022"/>
      <c r="AX112" s="1022"/>
      <c r="AY112" s="1022"/>
      <c r="AZ112" s="897" t="s">
        <v>465</v>
      </c>
      <c r="BA112" s="832"/>
      <c r="BB112" s="832"/>
      <c r="BC112" s="832"/>
      <c r="BD112" s="832"/>
      <c r="BE112" s="832"/>
      <c r="BF112" s="832"/>
      <c r="BG112" s="832"/>
      <c r="BH112" s="832"/>
      <c r="BI112" s="832"/>
      <c r="BJ112" s="832"/>
      <c r="BK112" s="832"/>
      <c r="BL112" s="832"/>
      <c r="BM112" s="832"/>
      <c r="BN112" s="832"/>
      <c r="BO112" s="832"/>
      <c r="BP112" s="833"/>
      <c r="BQ112" s="898">
        <v>6830904</v>
      </c>
      <c r="BR112" s="899"/>
      <c r="BS112" s="899"/>
      <c r="BT112" s="899"/>
      <c r="BU112" s="899"/>
      <c r="BV112" s="899">
        <v>6169255</v>
      </c>
      <c r="BW112" s="899"/>
      <c r="BX112" s="899"/>
      <c r="BY112" s="899"/>
      <c r="BZ112" s="899"/>
      <c r="CA112" s="899">
        <v>5944781</v>
      </c>
      <c r="CB112" s="899"/>
      <c r="CC112" s="899"/>
      <c r="CD112" s="899"/>
      <c r="CE112" s="899"/>
      <c r="CF112" s="960">
        <v>63</v>
      </c>
      <c r="CG112" s="961"/>
      <c r="CH112" s="961"/>
      <c r="CI112" s="961"/>
      <c r="CJ112" s="961"/>
      <c r="CK112" s="1016"/>
      <c r="CL112" s="903"/>
      <c r="CM112" s="906" t="s">
        <v>466</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467</v>
      </c>
      <c r="DH112" s="899"/>
      <c r="DI112" s="899"/>
      <c r="DJ112" s="899"/>
      <c r="DK112" s="899"/>
      <c r="DL112" s="899" t="s">
        <v>459</v>
      </c>
      <c r="DM112" s="899"/>
      <c r="DN112" s="899"/>
      <c r="DO112" s="899"/>
      <c r="DP112" s="899"/>
      <c r="DQ112" s="899" t="s">
        <v>421</v>
      </c>
      <c r="DR112" s="899"/>
      <c r="DS112" s="899"/>
      <c r="DT112" s="899"/>
      <c r="DU112" s="899"/>
      <c r="DV112" s="876" t="s">
        <v>455</v>
      </c>
      <c r="DW112" s="876"/>
      <c r="DX112" s="876"/>
      <c r="DY112" s="876"/>
      <c r="DZ112" s="877"/>
    </row>
    <row r="113" spans="1:130" s="247" customFormat="1" ht="26.25" customHeight="1">
      <c r="A113" s="1003"/>
      <c r="B113" s="1004"/>
      <c r="C113" s="832" t="s">
        <v>468</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687962</v>
      </c>
      <c r="AB113" s="1008"/>
      <c r="AC113" s="1008"/>
      <c r="AD113" s="1008"/>
      <c r="AE113" s="1009"/>
      <c r="AF113" s="1010">
        <v>669345</v>
      </c>
      <c r="AG113" s="1008"/>
      <c r="AH113" s="1008"/>
      <c r="AI113" s="1008"/>
      <c r="AJ113" s="1009"/>
      <c r="AK113" s="1010">
        <v>671514</v>
      </c>
      <c r="AL113" s="1008"/>
      <c r="AM113" s="1008"/>
      <c r="AN113" s="1008"/>
      <c r="AO113" s="1009"/>
      <c r="AP113" s="1011">
        <v>7.1</v>
      </c>
      <c r="AQ113" s="1012"/>
      <c r="AR113" s="1012"/>
      <c r="AS113" s="1012"/>
      <c r="AT113" s="1013"/>
      <c r="AU113" s="1021"/>
      <c r="AV113" s="1022"/>
      <c r="AW113" s="1022"/>
      <c r="AX113" s="1022"/>
      <c r="AY113" s="1022"/>
      <c r="AZ113" s="897" t="s">
        <v>469</v>
      </c>
      <c r="BA113" s="832"/>
      <c r="BB113" s="832"/>
      <c r="BC113" s="832"/>
      <c r="BD113" s="832"/>
      <c r="BE113" s="832"/>
      <c r="BF113" s="832"/>
      <c r="BG113" s="832"/>
      <c r="BH113" s="832"/>
      <c r="BI113" s="832"/>
      <c r="BJ113" s="832"/>
      <c r="BK113" s="832"/>
      <c r="BL113" s="832"/>
      <c r="BM113" s="832"/>
      <c r="BN113" s="832"/>
      <c r="BO113" s="832"/>
      <c r="BP113" s="833"/>
      <c r="BQ113" s="898" t="s">
        <v>421</v>
      </c>
      <c r="BR113" s="899"/>
      <c r="BS113" s="899"/>
      <c r="BT113" s="899"/>
      <c r="BU113" s="899"/>
      <c r="BV113" s="899" t="s">
        <v>455</v>
      </c>
      <c r="BW113" s="899"/>
      <c r="BX113" s="899"/>
      <c r="BY113" s="899"/>
      <c r="BZ113" s="899"/>
      <c r="CA113" s="899" t="s">
        <v>459</v>
      </c>
      <c r="CB113" s="899"/>
      <c r="CC113" s="899"/>
      <c r="CD113" s="899"/>
      <c r="CE113" s="899"/>
      <c r="CF113" s="960" t="s">
        <v>462</v>
      </c>
      <c r="CG113" s="961"/>
      <c r="CH113" s="961"/>
      <c r="CI113" s="961"/>
      <c r="CJ113" s="961"/>
      <c r="CK113" s="1016"/>
      <c r="CL113" s="903"/>
      <c r="CM113" s="906" t="s">
        <v>470</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421</v>
      </c>
      <c r="DH113" s="862"/>
      <c r="DI113" s="862"/>
      <c r="DJ113" s="862"/>
      <c r="DK113" s="863"/>
      <c r="DL113" s="864" t="s">
        <v>130</v>
      </c>
      <c r="DM113" s="862"/>
      <c r="DN113" s="862"/>
      <c r="DO113" s="862"/>
      <c r="DP113" s="863"/>
      <c r="DQ113" s="864" t="s">
        <v>467</v>
      </c>
      <c r="DR113" s="862"/>
      <c r="DS113" s="862"/>
      <c r="DT113" s="862"/>
      <c r="DU113" s="863"/>
      <c r="DV113" s="909" t="s">
        <v>459</v>
      </c>
      <c r="DW113" s="910"/>
      <c r="DX113" s="910"/>
      <c r="DY113" s="910"/>
      <c r="DZ113" s="911"/>
    </row>
    <row r="114" spans="1:130" s="247" customFormat="1" ht="26.25" customHeight="1">
      <c r="A114" s="1003"/>
      <c r="B114" s="1004"/>
      <c r="C114" s="832" t="s">
        <v>471</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472</v>
      </c>
      <c r="AB114" s="862"/>
      <c r="AC114" s="862"/>
      <c r="AD114" s="862"/>
      <c r="AE114" s="863"/>
      <c r="AF114" s="864" t="s">
        <v>460</v>
      </c>
      <c r="AG114" s="862"/>
      <c r="AH114" s="862"/>
      <c r="AI114" s="862"/>
      <c r="AJ114" s="863"/>
      <c r="AK114" s="864" t="s">
        <v>473</v>
      </c>
      <c r="AL114" s="862"/>
      <c r="AM114" s="862"/>
      <c r="AN114" s="862"/>
      <c r="AO114" s="863"/>
      <c r="AP114" s="909" t="s">
        <v>130</v>
      </c>
      <c r="AQ114" s="910"/>
      <c r="AR114" s="910"/>
      <c r="AS114" s="910"/>
      <c r="AT114" s="911"/>
      <c r="AU114" s="1021"/>
      <c r="AV114" s="1022"/>
      <c r="AW114" s="1022"/>
      <c r="AX114" s="1022"/>
      <c r="AY114" s="1022"/>
      <c r="AZ114" s="897" t="s">
        <v>474</v>
      </c>
      <c r="BA114" s="832"/>
      <c r="BB114" s="832"/>
      <c r="BC114" s="832"/>
      <c r="BD114" s="832"/>
      <c r="BE114" s="832"/>
      <c r="BF114" s="832"/>
      <c r="BG114" s="832"/>
      <c r="BH114" s="832"/>
      <c r="BI114" s="832"/>
      <c r="BJ114" s="832"/>
      <c r="BK114" s="832"/>
      <c r="BL114" s="832"/>
      <c r="BM114" s="832"/>
      <c r="BN114" s="832"/>
      <c r="BO114" s="832"/>
      <c r="BP114" s="833"/>
      <c r="BQ114" s="898">
        <v>3561411</v>
      </c>
      <c r="BR114" s="899"/>
      <c r="BS114" s="899"/>
      <c r="BT114" s="899"/>
      <c r="BU114" s="899"/>
      <c r="BV114" s="899">
        <v>3344115</v>
      </c>
      <c r="BW114" s="899"/>
      <c r="BX114" s="899"/>
      <c r="BY114" s="899"/>
      <c r="BZ114" s="899"/>
      <c r="CA114" s="899">
        <v>3196298</v>
      </c>
      <c r="CB114" s="899"/>
      <c r="CC114" s="899"/>
      <c r="CD114" s="899"/>
      <c r="CE114" s="899"/>
      <c r="CF114" s="960">
        <v>33.9</v>
      </c>
      <c r="CG114" s="961"/>
      <c r="CH114" s="961"/>
      <c r="CI114" s="961"/>
      <c r="CJ114" s="961"/>
      <c r="CK114" s="1016"/>
      <c r="CL114" s="903"/>
      <c r="CM114" s="906" t="s">
        <v>475</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455</v>
      </c>
      <c r="DH114" s="862"/>
      <c r="DI114" s="862"/>
      <c r="DJ114" s="862"/>
      <c r="DK114" s="863"/>
      <c r="DL114" s="864" t="s">
        <v>130</v>
      </c>
      <c r="DM114" s="862"/>
      <c r="DN114" s="862"/>
      <c r="DO114" s="862"/>
      <c r="DP114" s="863"/>
      <c r="DQ114" s="864" t="s">
        <v>459</v>
      </c>
      <c r="DR114" s="862"/>
      <c r="DS114" s="862"/>
      <c r="DT114" s="862"/>
      <c r="DU114" s="863"/>
      <c r="DV114" s="909" t="s">
        <v>130</v>
      </c>
      <c r="DW114" s="910"/>
      <c r="DX114" s="910"/>
      <c r="DY114" s="910"/>
      <c r="DZ114" s="911"/>
    </row>
    <row r="115" spans="1:130" s="247" customFormat="1" ht="26.25" customHeight="1">
      <c r="A115" s="1003"/>
      <c r="B115" s="1004"/>
      <c r="C115" s="832" t="s">
        <v>476</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454</v>
      </c>
      <c r="AB115" s="1008"/>
      <c r="AC115" s="1008"/>
      <c r="AD115" s="1008"/>
      <c r="AE115" s="1009"/>
      <c r="AF115" s="1010" t="s">
        <v>472</v>
      </c>
      <c r="AG115" s="1008"/>
      <c r="AH115" s="1008"/>
      <c r="AI115" s="1008"/>
      <c r="AJ115" s="1009"/>
      <c r="AK115" s="1010" t="s">
        <v>130</v>
      </c>
      <c r="AL115" s="1008"/>
      <c r="AM115" s="1008"/>
      <c r="AN115" s="1008"/>
      <c r="AO115" s="1009"/>
      <c r="AP115" s="1011" t="s">
        <v>477</v>
      </c>
      <c r="AQ115" s="1012"/>
      <c r="AR115" s="1012"/>
      <c r="AS115" s="1012"/>
      <c r="AT115" s="1013"/>
      <c r="AU115" s="1021"/>
      <c r="AV115" s="1022"/>
      <c r="AW115" s="1022"/>
      <c r="AX115" s="1022"/>
      <c r="AY115" s="1022"/>
      <c r="AZ115" s="897" t="s">
        <v>478</v>
      </c>
      <c r="BA115" s="832"/>
      <c r="BB115" s="832"/>
      <c r="BC115" s="832"/>
      <c r="BD115" s="832"/>
      <c r="BE115" s="832"/>
      <c r="BF115" s="832"/>
      <c r="BG115" s="832"/>
      <c r="BH115" s="832"/>
      <c r="BI115" s="832"/>
      <c r="BJ115" s="832"/>
      <c r="BK115" s="832"/>
      <c r="BL115" s="832"/>
      <c r="BM115" s="832"/>
      <c r="BN115" s="832"/>
      <c r="BO115" s="832"/>
      <c r="BP115" s="833"/>
      <c r="BQ115" s="898">
        <v>3205</v>
      </c>
      <c r="BR115" s="899"/>
      <c r="BS115" s="899"/>
      <c r="BT115" s="899"/>
      <c r="BU115" s="899"/>
      <c r="BV115" s="899">
        <v>2160</v>
      </c>
      <c r="BW115" s="899"/>
      <c r="BX115" s="899"/>
      <c r="BY115" s="899"/>
      <c r="BZ115" s="899"/>
      <c r="CA115" s="899">
        <v>1533</v>
      </c>
      <c r="CB115" s="899"/>
      <c r="CC115" s="899"/>
      <c r="CD115" s="899"/>
      <c r="CE115" s="899"/>
      <c r="CF115" s="960">
        <v>0</v>
      </c>
      <c r="CG115" s="961"/>
      <c r="CH115" s="961"/>
      <c r="CI115" s="961"/>
      <c r="CJ115" s="961"/>
      <c r="CK115" s="1016"/>
      <c r="CL115" s="903"/>
      <c r="CM115" s="897" t="s">
        <v>479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130</v>
      </c>
      <c r="DH115" s="862"/>
      <c r="DI115" s="862"/>
      <c r="DJ115" s="862"/>
      <c r="DK115" s="863"/>
      <c r="DL115" s="864" t="s">
        <v>480</v>
      </c>
      <c r="DM115" s="862"/>
      <c r="DN115" s="862"/>
      <c r="DO115" s="862"/>
      <c r="DP115" s="863"/>
      <c r="DQ115" s="864" t="s">
        <v>130</v>
      </c>
      <c r="DR115" s="862"/>
      <c r="DS115" s="862"/>
      <c r="DT115" s="862"/>
      <c r="DU115" s="863"/>
      <c r="DV115" s="909" t="s">
        <v>130</v>
      </c>
      <c r="DW115" s="910"/>
      <c r="DX115" s="910"/>
      <c r="DY115" s="910"/>
      <c r="DZ115" s="911"/>
    </row>
    <row r="116" spans="1:130" s="247" customFormat="1" ht="26.25" customHeight="1">
      <c r="A116" s="1005"/>
      <c r="B116" s="1006"/>
      <c r="C116" s="965" t="s">
        <v>481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461</v>
      </c>
      <c r="AB116" s="862"/>
      <c r="AC116" s="862"/>
      <c r="AD116" s="862"/>
      <c r="AE116" s="863"/>
      <c r="AF116" s="864" t="s">
        <v>130</v>
      </c>
      <c r="AG116" s="862"/>
      <c r="AH116" s="862"/>
      <c r="AI116" s="862"/>
      <c r="AJ116" s="863"/>
      <c r="AK116" s="864" t="s">
        <v>482</v>
      </c>
      <c r="AL116" s="862"/>
      <c r="AM116" s="862"/>
      <c r="AN116" s="862"/>
      <c r="AO116" s="863"/>
      <c r="AP116" s="909" t="s">
        <v>454</v>
      </c>
      <c r="AQ116" s="910"/>
      <c r="AR116" s="910"/>
      <c r="AS116" s="910"/>
      <c r="AT116" s="911"/>
      <c r="AU116" s="1021"/>
      <c r="AV116" s="1022"/>
      <c r="AW116" s="1022"/>
      <c r="AX116" s="1022"/>
      <c r="AY116" s="1022"/>
      <c r="AZ116" s="948" t="s">
        <v>483</v>
      </c>
      <c r="BA116" s="949"/>
      <c r="BB116" s="949"/>
      <c r="BC116" s="949"/>
      <c r="BD116" s="949"/>
      <c r="BE116" s="949"/>
      <c r="BF116" s="949"/>
      <c r="BG116" s="949"/>
      <c r="BH116" s="949"/>
      <c r="BI116" s="949"/>
      <c r="BJ116" s="949"/>
      <c r="BK116" s="949"/>
      <c r="BL116" s="949"/>
      <c r="BM116" s="949"/>
      <c r="BN116" s="949"/>
      <c r="BO116" s="949"/>
      <c r="BP116" s="950"/>
      <c r="BQ116" s="898" t="s">
        <v>472</v>
      </c>
      <c r="BR116" s="899"/>
      <c r="BS116" s="899"/>
      <c r="BT116" s="899"/>
      <c r="BU116" s="899"/>
      <c r="BV116" s="899" t="s">
        <v>484</v>
      </c>
      <c r="BW116" s="899"/>
      <c r="BX116" s="899"/>
      <c r="BY116" s="899"/>
      <c r="BZ116" s="899"/>
      <c r="CA116" s="899" t="s">
        <v>454</v>
      </c>
      <c r="CB116" s="899"/>
      <c r="CC116" s="899"/>
      <c r="CD116" s="899"/>
      <c r="CE116" s="899"/>
      <c r="CF116" s="960" t="s">
        <v>477</v>
      </c>
      <c r="CG116" s="961"/>
      <c r="CH116" s="961"/>
      <c r="CI116" s="961"/>
      <c r="CJ116" s="961"/>
      <c r="CK116" s="1016"/>
      <c r="CL116" s="903"/>
      <c r="CM116" s="906" t="s">
        <v>485</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130</v>
      </c>
      <c r="DH116" s="862"/>
      <c r="DI116" s="862"/>
      <c r="DJ116" s="862"/>
      <c r="DK116" s="863"/>
      <c r="DL116" s="864" t="s">
        <v>130</v>
      </c>
      <c r="DM116" s="862"/>
      <c r="DN116" s="862"/>
      <c r="DO116" s="862"/>
      <c r="DP116" s="863"/>
      <c r="DQ116" s="864" t="s">
        <v>462</v>
      </c>
      <c r="DR116" s="862"/>
      <c r="DS116" s="862"/>
      <c r="DT116" s="862"/>
      <c r="DU116" s="863"/>
      <c r="DV116" s="909" t="s">
        <v>457</v>
      </c>
      <c r="DW116" s="910"/>
      <c r="DX116" s="910"/>
      <c r="DY116" s="910"/>
      <c r="DZ116" s="911"/>
    </row>
    <row r="117" spans="1:130" s="247" customFormat="1" ht="26.25" customHeight="1">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486</v>
      </c>
      <c r="Z117" s="988"/>
      <c r="AA117" s="993">
        <v>3472107</v>
      </c>
      <c r="AB117" s="994"/>
      <c r="AC117" s="994"/>
      <c r="AD117" s="994"/>
      <c r="AE117" s="995"/>
      <c r="AF117" s="996">
        <v>3115802</v>
      </c>
      <c r="AG117" s="994"/>
      <c r="AH117" s="994"/>
      <c r="AI117" s="994"/>
      <c r="AJ117" s="995"/>
      <c r="AK117" s="996">
        <v>3029317</v>
      </c>
      <c r="AL117" s="994"/>
      <c r="AM117" s="994"/>
      <c r="AN117" s="994"/>
      <c r="AO117" s="995"/>
      <c r="AP117" s="997"/>
      <c r="AQ117" s="998"/>
      <c r="AR117" s="998"/>
      <c r="AS117" s="998"/>
      <c r="AT117" s="999"/>
      <c r="AU117" s="1021"/>
      <c r="AV117" s="1022"/>
      <c r="AW117" s="1022"/>
      <c r="AX117" s="1022"/>
      <c r="AY117" s="1022"/>
      <c r="AZ117" s="948" t="s">
        <v>487</v>
      </c>
      <c r="BA117" s="949"/>
      <c r="BB117" s="949"/>
      <c r="BC117" s="949"/>
      <c r="BD117" s="949"/>
      <c r="BE117" s="949"/>
      <c r="BF117" s="949"/>
      <c r="BG117" s="949"/>
      <c r="BH117" s="949"/>
      <c r="BI117" s="949"/>
      <c r="BJ117" s="949"/>
      <c r="BK117" s="949"/>
      <c r="BL117" s="949"/>
      <c r="BM117" s="949"/>
      <c r="BN117" s="949"/>
      <c r="BO117" s="949"/>
      <c r="BP117" s="950"/>
      <c r="BQ117" s="898" t="s">
        <v>472</v>
      </c>
      <c r="BR117" s="899"/>
      <c r="BS117" s="899"/>
      <c r="BT117" s="899"/>
      <c r="BU117" s="899"/>
      <c r="BV117" s="899" t="s">
        <v>473</v>
      </c>
      <c r="BW117" s="899"/>
      <c r="BX117" s="899"/>
      <c r="BY117" s="899"/>
      <c r="BZ117" s="899"/>
      <c r="CA117" s="899" t="s">
        <v>467</v>
      </c>
      <c r="CB117" s="899"/>
      <c r="CC117" s="899"/>
      <c r="CD117" s="899"/>
      <c r="CE117" s="899"/>
      <c r="CF117" s="960" t="s">
        <v>459</v>
      </c>
      <c r="CG117" s="961"/>
      <c r="CH117" s="961"/>
      <c r="CI117" s="961"/>
      <c r="CJ117" s="961"/>
      <c r="CK117" s="1016"/>
      <c r="CL117" s="903"/>
      <c r="CM117" s="906" t="s">
        <v>488</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473</v>
      </c>
      <c r="DH117" s="862"/>
      <c r="DI117" s="862"/>
      <c r="DJ117" s="862"/>
      <c r="DK117" s="863"/>
      <c r="DL117" s="864" t="s">
        <v>473</v>
      </c>
      <c r="DM117" s="862"/>
      <c r="DN117" s="862"/>
      <c r="DO117" s="862"/>
      <c r="DP117" s="863"/>
      <c r="DQ117" s="864" t="s">
        <v>130</v>
      </c>
      <c r="DR117" s="862"/>
      <c r="DS117" s="862"/>
      <c r="DT117" s="862"/>
      <c r="DU117" s="863"/>
      <c r="DV117" s="909" t="s">
        <v>459</v>
      </c>
      <c r="DW117" s="910"/>
      <c r="DX117" s="910"/>
      <c r="DY117" s="910"/>
      <c r="DZ117" s="911"/>
    </row>
    <row r="118" spans="1:130" s="247" customFormat="1" ht="26.25" customHeight="1">
      <c r="A118" s="986" t="s">
        <v>445</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443</v>
      </c>
      <c r="AB118" s="987"/>
      <c r="AC118" s="987"/>
      <c r="AD118" s="987"/>
      <c r="AE118" s="988"/>
      <c r="AF118" s="989" t="s">
        <v>308</v>
      </c>
      <c r="AG118" s="987"/>
      <c r="AH118" s="987"/>
      <c r="AI118" s="987"/>
      <c r="AJ118" s="988"/>
      <c r="AK118" s="989" t="s">
        <v>307</v>
      </c>
      <c r="AL118" s="987"/>
      <c r="AM118" s="987"/>
      <c r="AN118" s="987"/>
      <c r="AO118" s="988"/>
      <c r="AP118" s="990" t="s">
        <v>444</v>
      </c>
      <c r="AQ118" s="991"/>
      <c r="AR118" s="991"/>
      <c r="AS118" s="991"/>
      <c r="AT118" s="992"/>
      <c r="AU118" s="1021"/>
      <c r="AV118" s="1022"/>
      <c r="AW118" s="1022"/>
      <c r="AX118" s="1022"/>
      <c r="AY118" s="1022"/>
      <c r="AZ118" s="964" t="s">
        <v>489</v>
      </c>
      <c r="BA118" s="965"/>
      <c r="BB118" s="965"/>
      <c r="BC118" s="965"/>
      <c r="BD118" s="965"/>
      <c r="BE118" s="965"/>
      <c r="BF118" s="965"/>
      <c r="BG118" s="965"/>
      <c r="BH118" s="965"/>
      <c r="BI118" s="965"/>
      <c r="BJ118" s="965"/>
      <c r="BK118" s="965"/>
      <c r="BL118" s="965"/>
      <c r="BM118" s="965"/>
      <c r="BN118" s="965"/>
      <c r="BO118" s="965"/>
      <c r="BP118" s="966"/>
      <c r="BQ118" s="967" t="s">
        <v>130</v>
      </c>
      <c r="BR118" s="930"/>
      <c r="BS118" s="930"/>
      <c r="BT118" s="930"/>
      <c r="BU118" s="930"/>
      <c r="BV118" s="930" t="s">
        <v>459</v>
      </c>
      <c r="BW118" s="930"/>
      <c r="BX118" s="930"/>
      <c r="BY118" s="930"/>
      <c r="BZ118" s="930"/>
      <c r="CA118" s="930" t="s">
        <v>459</v>
      </c>
      <c r="CB118" s="930"/>
      <c r="CC118" s="930"/>
      <c r="CD118" s="930"/>
      <c r="CE118" s="930"/>
      <c r="CF118" s="960" t="s">
        <v>473</v>
      </c>
      <c r="CG118" s="961"/>
      <c r="CH118" s="961"/>
      <c r="CI118" s="961"/>
      <c r="CJ118" s="961"/>
      <c r="CK118" s="1016"/>
      <c r="CL118" s="903"/>
      <c r="CM118" s="906" t="s">
        <v>490</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459</v>
      </c>
      <c r="DH118" s="862"/>
      <c r="DI118" s="862"/>
      <c r="DJ118" s="862"/>
      <c r="DK118" s="863"/>
      <c r="DL118" s="864" t="s">
        <v>467</v>
      </c>
      <c r="DM118" s="862"/>
      <c r="DN118" s="862"/>
      <c r="DO118" s="862"/>
      <c r="DP118" s="863"/>
      <c r="DQ118" s="864" t="s">
        <v>459</v>
      </c>
      <c r="DR118" s="862"/>
      <c r="DS118" s="862"/>
      <c r="DT118" s="862"/>
      <c r="DU118" s="863"/>
      <c r="DV118" s="909" t="s">
        <v>473</v>
      </c>
      <c r="DW118" s="910"/>
      <c r="DX118" s="910"/>
      <c r="DY118" s="910"/>
      <c r="DZ118" s="911"/>
    </row>
    <row r="119" spans="1:130" s="247" customFormat="1" ht="26.25" customHeight="1">
      <c r="A119" s="900" t="s">
        <v>448</v>
      </c>
      <c r="B119" s="901"/>
      <c r="C119" s="976" t="s">
        <v>449</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456</v>
      </c>
      <c r="AB119" s="980"/>
      <c r="AC119" s="980"/>
      <c r="AD119" s="980"/>
      <c r="AE119" s="981"/>
      <c r="AF119" s="982" t="s">
        <v>455</v>
      </c>
      <c r="AG119" s="980"/>
      <c r="AH119" s="980"/>
      <c r="AI119" s="980"/>
      <c r="AJ119" s="981"/>
      <c r="AK119" s="982" t="s">
        <v>455</v>
      </c>
      <c r="AL119" s="980"/>
      <c r="AM119" s="980"/>
      <c r="AN119" s="980"/>
      <c r="AO119" s="981"/>
      <c r="AP119" s="983" t="s">
        <v>467</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491</v>
      </c>
      <c r="BP119" s="963"/>
      <c r="BQ119" s="967">
        <v>30858356</v>
      </c>
      <c r="BR119" s="930"/>
      <c r="BS119" s="930"/>
      <c r="BT119" s="930"/>
      <c r="BU119" s="930"/>
      <c r="BV119" s="930">
        <v>28759751</v>
      </c>
      <c r="BW119" s="930"/>
      <c r="BX119" s="930"/>
      <c r="BY119" s="930"/>
      <c r="BZ119" s="930"/>
      <c r="CA119" s="930">
        <v>29361367</v>
      </c>
      <c r="CB119" s="930"/>
      <c r="CC119" s="930"/>
      <c r="CD119" s="930"/>
      <c r="CE119" s="930"/>
      <c r="CF119" s="828"/>
      <c r="CG119" s="829"/>
      <c r="CH119" s="829"/>
      <c r="CI119" s="829"/>
      <c r="CJ119" s="919"/>
      <c r="CK119" s="1017"/>
      <c r="CL119" s="905"/>
      <c r="CM119" s="923" t="s">
        <v>492</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130</v>
      </c>
      <c r="DH119" s="845"/>
      <c r="DI119" s="845"/>
      <c r="DJ119" s="845"/>
      <c r="DK119" s="846"/>
      <c r="DL119" s="847" t="s">
        <v>456</v>
      </c>
      <c r="DM119" s="845"/>
      <c r="DN119" s="845"/>
      <c r="DO119" s="845"/>
      <c r="DP119" s="846"/>
      <c r="DQ119" s="847" t="s">
        <v>456</v>
      </c>
      <c r="DR119" s="845"/>
      <c r="DS119" s="845"/>
      <c r="DT119" s="845"/>
      <c r="DU119" s="846"/>
      <c r="DV119" s="933" t="s">
        <v>455</v>
      </c>
      <c r="DW119" s="934"/>
      <c r="DX119" s="934"/>
      <c r="DY119" s="934"/>
      <c r="DZ119" s="935"/>
    </row>
    <row r="120" spans="1:130" s="247" customFormat="1" ht="26.25" customHeight="1">
      <c r="A120" s="902"/>
      <c r="B120" s="903"/>
      <c r="C120" s="906" t="s">
        <v>458</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456</v>
      </c>
      <c r="AB120" s="862"/>
      <c r="AC120" s="862"/>
      <c r="AD120" s="862"/>
      <c r="AE120" s="863"/>
      <c r="AF120" s="864" t="s">
        <v>467</v>
      </c>
      <c r="AG120" s="862"/>
      <c r="AH120" s="862"/>
      <c r="AI120" s="862"/>
      <c r="AJ120" s="863"/>
      <c r="AK120" s="864" t="s">
        <v>460</v>
      </c>
      <c r="AL120" s="862"/>
      <c r="AM120" s="862"/>
      <c r="AN120" s="862"/>
      <c r="AO120" s="863"/>
      <c r="AP120" s="909" t="s">
        <v>467</v>
      </c>
      <c r="AQ120" s="910"/>
      <c r="AR120" s="910"/>
      <c r="AS120" s="910"/>
      <c r="AT120" s="911"/>
      <c r="AU120" s="968" t="s">
        <v>493</v>
      </c>
      <c r="AV120" s="969"/>
      <c r="AW120" s="969"/>
      <c r="AX120" s="969"/>
      <c r="AY120" s="970"/>
      <c r="AZ120" s="945" t="s">
        <v>494</v>
      </c>
      <c r="BA120" s="890"/>
      <c r="BB120" s="890"/>
      <c r="BC120" s="890"/>
      <c r="BD120" s="890"/>
      <c r="BE120" s="890"/>
      <c r="BF120" s="890"/>
      <c r="BG120" s="890"/>
      <c r="BH120" s="890"/>
      <c r="BI120" s="890"/>
      <c r="BJ120" s="890"/>
      <c r="BK120" s="890"/>
      <c r="BL120" s="890"/>
      <c r="BM120" s="890"/>
      <c r="BN120" s="890"/>
      <c r="BO120" s="890"/>
      <c r="BP120" s="891"/>
      <c r="BQ120" s="946">
        <v>12961668</v>
      </c>
      <c r="BR120" s="927"/>
      <c r="BS120" s="927"/>
      <c r="BT120" s="927"/>
      <c r="BU120" s="927"/>
      <c r="BV120" s="927">
        <v>12272617</v>
      </c>
      <c r="BW120" s="927"/>
      <c r="BX120" s="927"/>
      <c r="BY120" s="927"/>
      <c r="BZ120" s="927"/>
      <c r="CA120" s="927">
        <v>12780440</v>
      </c>
      <c r="CB120" s="927"/>
      <c r="CC120" s="927"/>
      <c r="CD120" s="927"/>
      <c r="CE120" s="927"/>
      <c r="CF120" s="951">
        <v>135.5</v>
      </c>
      <c r="CG120" s="952"/>
      <c r="CH120" s="952"/>
      <c r="CI120" s="952"/>
      <c r="CJ120" s="952"/>
      <c r="CK120" s="953" t="s">
        <v>495</v>
      </c>
      <c r="CL120" s="937"/>
      <c r="CM120" s="937"/>
      <c r="CN120" s="937"/>
      <c r="CO120" s="938"/>
      <c r="CP120" s="957" t="s">
        <v>496</v>
      </c>
      <c r="CQ120" s="958"/>
      <c r="CR120" s="958"/>
      <c r="CS120" s="958"/>
      <c r="CT120" s="958"/>
      <c r="CU120" s="958"/>
      <c r="CV120" s="958"/>
      <c r="CW120" s="958"/>
      <c r="CX120" s="958"/>
      <c r="CY120" s="958"/>
      <c r="CZ120" s="958"/>
      <c r="DA120" s="958"/>
      <c r="DB120" s="958"/>
      <c r="DC120" s="958"/>
      <c r="DD120" s="958"/>
      <c r="DE120" s="958"/>
      <c r="DF120" s="959"/>
      <c r="DG120" s="946">
        <v>2819524</v>
      </c>
      <c r="DH120" s="927"/>
      <c r="DI120" s="927"/>
      <c r="DJ120" s="927"/>
      <c r="DK120" s="927"/>
      <c r="DL120" s="927">
        <v>2578711</v>
      </c>
      <c r="DM120" s="927"/>
      <c r="DN120" s="927"/>
      <c r="DO120" s="927"/>
      <c r="DP120" s="927"/>
      <c r="DQ120" s="927">
        <v>2382685</v>
      </c>
      <c r="DR120" s="927"/>
      <c r="DS120" s="927"/>
      <c r="DT120" s="927"/>
      <c r="DU120" s="927"/>
      <c r="DV120" s="928">
        <v>25.3</v>
      </c>
      <c r="DW120" s="928"/>
      <c r="DX120" s="928"/>
      <c r="DY120" s="928"/>
      <c r="DZ120" s="929"/>
    </row>
    <row r="121" spans="1:130" s="247" customFormat="1" ht="26.25" customHeight="1">
      <c r="A121" s="902"/>
      <c r="B121" s="903"/>
      <c r="C121" s="948" t="s">
        <v>497</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455</v>
      </c>
      <c r="AB121" s="862"/>
      <c r="AC121" s="862"/>
      <c r="AD121" s="862"/>
      <c r="AE121" s="863"/>
      <c r="AF121" s="864" t="s">
        <v>473</v>
      </c>
      <c r="AG121" s="862"/>
      <c r="AH121" s="862"/>
      <c r="AI121" s="862"/>
      <c r="AJ121" s="863"/>
      <c r="AK121" s="864" t="s">
        <v>473</v>
      </c>
      <c r="AL121" s="862"/>
      <c r="AM121" s="862"/>
      <c r="AN121" s="862"/>
      <c r="AO121" s="863"/>
      <c r="AP121" s="909" t="s">
        <v>455</v>
      </c>
      <c r="AQ121" s="910"/>
      <c r="AR121" s="910"/>
      <c r="AS121" s="910"/>
      <c r="AT121" s="911"/>
      <c r="AU121" s="971"/>
      <c r="AV121" s="972"/>
      <c r="AW121" s="972"/>
      <c r="AX121" s="972"/>
      <c r="AY121" s="973"/>
      <c r="AZ121" s="897" t="s">
        <v>498</v>
      </c>
      <c r="BA121" s="832"/>
      <c r="BB121" s="832"/>
      <c r="BC121" s="832"/>
      <c r="BD121" s="832"/>
      <c r="BE121" s="832"/>
      <c r="BF121" s="832"/>
      <c r="BG121" s="832"/>
      <c r="BH121" s="832"/>
      <c r="BI121" s="832"/>
      <c r="BJ121" s="832"/>
      <c r="BK121" s="832"/>
      <c r="BL121" s="832"/>
      <c r="BM121" s="832"/>
      <c r="BN121" s="832"/>
      <c r="BO121" s="832"/>
      <c r="BP121" s="833"/>
      <c r="BQ121" s="898">
        <v>242580</v>
      </c>
      <c r="BR121" s="899"/>
      <c r="BS121" s="899"/>
      <c r="BT121" s="899"/>
      <c r="BU121" s="899"/>
      <c r="BV121" s="899">
        <v>161976</v>
      </c>
      <c r="BW121" s="899"/>
      <c r="BX121" s="899"/>
      <c r="BY121" s="899"/>
      <c r="BZ121" s="899"/>
      <c r="CA121" s="899">
        <v>94093</v>
      </c>
      <c r="CB121" s="899"/>
      <c r="CC121" s="899"/>
      <c r="CD121" s="899"/>
      <c r="CE121" s="899"/>
      <c r="CF121" s="960">
        <v>1</v>
      </c>
      <c r="CG121" s="961"/>
      <c r="CH121" s="961"/>
      <c r="CI121" s="961"/>
      <c r="CJ121" s="961"/>
      <c r="CK121" s="954"/>
      <c r="CL121" s="940"/>
      <c r="CM121" s="940"/>
      <c r="CN121" s="940"/>
      <c r="CO121" s="941"/>
      <c r="CP121" s="920" t="s">
        <v>499</v>
      </c>
      <c r="CQ121" s="921"/>
      <c r="CR121" s="921"/>
      <c r="CS121" s="921"/>
      <c r="CT121" s="921"/>
      <c r="CU121" s="921"/>
      <c r="CV121" s="921"/>
      <c r="CW121" s="921"/>
      <c r="CX121" s="921"/>
      <c r="CY121" s="921"/>
      <c r="CZ121" s="921"/>
      <c r="DA121" s="921"/>
      <c r="DB121" s="921"/>
      <c r="DC121" s="921"/>
      <c r="DD121" s="921"/>
      <c r="DE121" s="921"/>
      <c r="DF121" s="922"/>
      <c r="DG121" s="898">
        <v>1965752</v>
      </c>
      <c r="DH121" s="899"/>
      <c r="DI121" s="899"/>
      <c r="DJ121" s="899"/>
      <c r="DK121" s="899"/>
      <c r="DL121" s="899">
        <v>1786072</v>
      </c>
      <c r="DM121" s="899"/>
      <c r="DN121" s="899"/>
      <c r="DO121" s="899"/>
      <c r="DP121" s="899"/>
      <c r="DQ121" s="899">
        <v>1933658</v>
      </c>
      <c r="DR121" s="899"/>
      <c r="DS121" s="899"/>
      <c r="DT121" s="899"/>
      <c r="DU121" s="899"/>
      <c r="DV121" s="876">
        <v>20.5</v>
      </c>
      <c r="DW121" s="876"/>
      <c r="DX121" s="876"/>
      <c r="DY121" s="876"/>
      <c r="DZ121" s="877"/>
    </row>
    <row r="122" spans="1:130" s="247" customFormat="1" ht="26.25" customHeight="1">
      <c r="A122" s="902"/>
      <c r="B122" s="903"/>
      <c r="C122" s="906" t="s">
        <v>475</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455</v>
      </c>
      <c r="AB122" s="862"/>
      <c r="AC122" s="862"/>
      <c r="AD122" s="862"/>
      <c r="AE122" s="863"/>
      <c r="AF122" s="864" t="s">
        <v>473</v>
      </c>
      <c r="AG122" s="862"/>
      <c r="AH122" s="862"/>
      <c r="AI122" s="862"/>
      <c r="AJ122" s="863"/>
      <c r="AK122" s="864" t="s">
        <v>459</v>
      </c>
      <c r="AL122" s="862"/>
      <c r="AM122" s="862"/>
      <c r="AN122" s="862"/>
      <c r="AO122" s="863"/>
      <c r="AP122" s="909" t="s">
        <v>472</v>
      </c>
      <c r="AQ122" s="910"/>
      <c r="AR122" s="910"/>
      <c r="AS122" s="910"/>
      <c r="AT122" s="911"/>
      <c r="AU122" s="971"/>
      <c r="AV122" s="972"/>
      <c r="AW122" s="972"/>
      <c r="AX122" s="972"/>
      <c r="AY122" s="973"/>
      <c r="AZ122" s="964" t="s">
        <v>500</v>
      </c>
      <c r="BA122" s="965"/>
      <c r="BB122" s="965"/>
      <c r="BC122" s="965"/>
      <c r="BD122" s="965"/>
      <c r="BE122" s="965"/>
      <c r="BF122" s="965"/>
      <c r="BG122" s="965"/>
      <c r="BH122" s="965"/>
      <c r="BI122" s="965"/>
      <c r="BJ122" s="965"/>
      <c r="BK122" s="965"/>
      <c r="BL122" s="965"/>
      <c r="BM122" s="965"/>
      <c r="BN122" s="965"/>
      <c r="BO122" s="965"/>
      <c r="BP122" s="966"/>
      <c r="BQ122" s="967">
        <v>22366880</v>
      </c>
      <c r="BR122" s="930"/>
      <c r="BS122" s="930"/>
      <c r="BT122" s="930"/>
      <c r="BU122" s="930"/>
      <c r="BV122" s="930">
        <v>21543897</v>
      </c>
      <c r="BW122" s="930"/>
      <c r="BX122" s="930"/>
      <c r="BY122" s="930"/>
      <c r="BZ122" s="930"/>
      <c r="CA122" s="930">
        <v>21031638</v>
      </c>
      <c r="CB122" s="930"/>
      <c r="CC122" s="930"/>
      <c r="CD122" s="930"/>
      <c r="CE122" s="930"/>
      <c r="CF122" s="931">
        <v>223</v>
      </c>
      <c r="CG122" s="932"/>
      <c r="CH122" s="932"/>
      <c r="CI122" s="932"/>
      <c r="CJ122" s="932"/>
      <c r="CK122" s="954"/>
      <c r="CL122" s="940"/>
      <c r="CM122" s="940"/>
      <c r="CN122" s="940"/>
      <c r="CO122" s="941"/>
      <c r="CP122" s="920" t="s">
        <v>501</v>
      </c>
      <c r="CQ122" s="921"/>
      <c r="CR122" s="921"/>
      <c r="CS122" s="921"/>
      <c r="CT122" s="921"/>
      <c r="CU122" s="921"/>
      <c r="CV122" s="921"/>
      <c r="CW122" s="921"/>
      <c r="CX122" s="921"/>
      <c r="CY122" s="921"/>
      <c r="CZ122" s="921"/>
      <c r="DA122" s="921"/>
      <c r="DB122" s="921"/>
      <c r="DC122" s="921"/>
      <c r="DD122" s="921"/>
      <c r="DE122" s="921"/>
      <c r="DF122" s="922"/>
      <c r="DG122" s="898">
        <v>1163243</v>
      </c>
      <c r="DH122" s="899"/>
      <c r="DI122" s="899"/>
      <c r="DJ122" s="899"/>
      <c r="DK122" s="899"/>
      <c r="DL122" s="899">
        <v>1014095</v>
      </c>
      <c r="DM122" s="899"/>
      <c r="DN122" s="899"/>
      <c r="DO122" s="899"/>
      <c r="DP122" s="899"/>
      <c r="DQ122" s="899">
        <v>913410</v>
      </c>
      <c r="DR122" s="899"/>
      <c r="DS122" s="899"/>
      <c r="DT122" s="899"/>
      <c r="DU122" s="899"/>
      <c r="DV122" s="876">
        <v>9.6999999999999993</v>
      </c>
      <c r="DW122" s="876"/>
      <c r="DX122" s="876"/>
      <c r="DY122" s="876"/>
      <c r="DZ122" s="877"/>
    </row>
    <row r="123" spans="1:130" s="247" customFormat="1" ht="26.25" customHeight="1">
      <c r="A123" s="902"/>
      <c r="B123" s="903"/>
      <c r="C123" s="906" t="s">
        <v>485</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482</v>
      </c>
      <c r="AB123" s="862"/>
      <c r="AC123" s="862"/>
      <c r="AD123" s="862"/>
      <c r="AE123" s="863"/>
      <c r="AF123" s="864" t="s">
        <v>130</v>
      </c>
      <c r="AG123" s="862"/>
      <c r="AH123" s="862"/>
      <c r="AI123" s="862"/>
      <c r="AJ123" s="863"/>
      <c r="AK123" s="864" t="s">
        <v>467</v>
      </c>
      <c r="AL123" s="862"/>
      <c r="AM123" s="862"/>
      <c r="AN123" s="862"/>
      <c r="AO123" s="863"/>
      <c r="AP123" s="909" t="s">
        <v>459</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502</v>
      </c>
      <c r="BP123" s="963"/>
      <c r="BQ123" s="917">
        <v>35571128</v>
      </c>
      <c r="BR123" s="918"/>
      <c r="BS123" s="918"/>
      <c r="BT123" s="918"/>
      <c r="BU123" s="918"/>
      <c r="BV123" s="918">
        <v>33978490</v>
      </c>
      <c r="BW123" s="918"/>
      <c r="BX123" s="918"/>
      <c r="BY123" s="918"/>
      <c r="BZ123" s="918"/>
      <c r="CA123" s="918">
        <v>33906171</v>
      </c>
      <c r="CB123" s="918"/>
      <c r="CC123" s="918"/>
      <c r="CD123" s="918"/>
      <c r="CE123" s="918"/>
      <c r="CF123" s="828"/>
      <c r="CG123" s="829"/>
      <c r="CH123" s="829"/>
      <c r="CI123" s="829"/>
      <c r="CJ123" s="919"/>
      <c r="CK123" s="954"/>
      <c r="CL123" s="940"/>
      <c r="CM123" s="940"/>
      <c r="CN123" s="940"/>
      <c r="CO123" s="941"/>
      <c r="CP123" s="920" t="s">
        <v>503</v>
      </c>
      <c r="CQ123" s="921"/>
      <c r="CR123" s="921"/>
      <c r="CS123" s="921"/>
      <c r="CT123" s="921"/>
      <c r="CU123" s="921"/>
      <c r="CV123" s="921"/>
      <c r="CW123" s="921"/>
      <c r="CX123" s="921"/>
      <c r="CY123" s="921"/>
      <c r="CZ123" s="921"/>
      <c r="DA123" s="921"/>
      <c r="DB123" s="921"/>
      <c r="DC123" s="921"/>
      <c r="DD123" s="921"/>
      <c r="DE123" s="921"/>
      <c r="DF123" s="922"/>
      <c r="DG123" s="861">
        <v>688472</v>
      </c>
      <c r="DH123" s="862"/>
      <c r="DI123" s="862"/>
      <c r="DJ123" s="862"/>
      <c r="DK123" s="863"/>
      <c r="DL123" s="864">
        <v>623630</v>
      </c>
      <c r="DM123" s="862"/>
      <c r="DN123" s="862"/>
      <c r="DO123" s="862"/>
      <c r="DP123" s="863"/>
      <c r="DQ123" s="864">
        <v>565850</v>
      </c>
      <c r="DR123" s="862"/>
      <c r="DS123" s="862"/>
      <c r="DT123" s="862"/>
      <c r="DU123" s="863"/>
      <c r="DV123" s="909">
        <v>6</v>
      </c>
      <c r="DW123" s="910"/>
      <c r="DX123" s="910"/>
      <c r="DY123" s="910"/>
      <c r="DZ123" s="911"/>
    </row>
    <row r="124" spans="1:130" s="247" customFormat="1" ht="26.25" customHeight="1" thickBot="1">
      <c r="A124" s="902"/>
      <c r="B124" s="903"/>
      <c r="C124" s="906" t="s">
        <v>488</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459</v>
      </c>
      <c r="AB124" s="862"/>
      <c r="AC124" s="862"/>
      <c r="AD124" s="862"/>
      <c r="AE124" s="863"/>
      <c r="AF124" s="864" t="s">
        <v>130</v>
      </c>
      <c r="AG124" s="862"/>
      <c r="AH124" s="862"/>
      <c r="AI124" s="862"/>
      <c r="AJ124" s="863"/>
      <c r="AK124" s="864" t="s">
        <v>130</v>
      </c>
      <c r="AL124" s="862"/>
      <c r="AM124" s="862"/>
      <c r="AN124" s="862"/>
      <c r="AO124" s="863"/>
      <c r="AP124" s="909" t="s">
        <v>482</v>
      </c>
      <c r="AQ124" s="910"/>
      <c r="AR124" s="910"/>
      <c r="AS124" s="910"/>
      <c r="AT124" s="911"/>
      <c r="AU124" s="912" t="s">
        <v>504</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421</v>
      </c>
      <c r="BR124" s="916"/>
      <c r="BS124" s="916"/>
      <c r="BT124" s="916"/>
      <c r="BU124" s="916"/>
      <c r="BV124" s="916" t="s">
        <v>130</v>
      </c>
      <c r="BW124" s="916"/>
      <c r="BX124" s="916"/>
      <c r="BY124" s="916"/>
      <c r="BZ124" s="916"/>
      <c r="CA124" s="916" t="s">
        <v>477</v>
      </c>
      <c r="CB124" s="916"/>
      <c r="CC124" s="916"/>
      <c r="CD124" s="916"/>
      <c r="CE124" s="916"/>
      <c r="CF124" s="806"/>
      <c r="CG124" s="807"/>
      <c r="CH124" s="807"/>
      <c r="CI124" s="807"/>
      <c r="CJ124" s="947"/>
      <c r="CK124" s="955"/>
      <c r="CL124" s="955"/>
      <c r="CM124" s="955"/>
      <c r="CN124" s="955"/>
      <c r="CO124" s="956"/>
      <c r="CP124" s="920" t="s">
        <v>505</v>
      </c>
      <c r="CQ124" s="921"/>
      <c r="CR124" s="921"/>
      <c r="CS124" s="921"/>
      <c r="CT124" s="921"/>
      <c r="CU124" s="921"/>
      <c r="CV124" s="921"/>
      <c r="CW124" s="921"/>
      <c r="CX124" s="921"/>
      <c r="CY124" s="921"/>
      <c r="CZ124" s="921"/>
      <c r="DA124" s="921"/>
      <c r="DB124" s="921"/>
      <c r="DC124" s="921"/>
      <c r="DD124" s="921"/>
      <c r="DE124" s="921"/>
      <c r="DF124" s="922"/>
      <c r="DG124" s="844">
        <v>193913</v>
      </c>
      <c r="DH124" s="845"/>
      <c r="DI124" s="845"/>
      <c r="DJ124" s="845"/>
      <c r="DK124" s="846"/>
      <c r="DL124" s="847">
        <v>166747</v>
      </c>
      <c r="DM124" s="845"/>
      <c r="DN124" s="845"/>
      <c r="DO124" s="845"/>
      <c r="DP124" s="846"/>
      <c r="DQ124" s="847">
        <v>149178</v>
      </c>
      <c r="DR124" s="845"/>
      <c r="DS124" s="845"/>
      <c r="DT124" s="845"/>
      <c r="DU124" s="846"/>
      <c r="DV124" s="933">
        <v>1.6</v>
      </c>
      <c r="DW124" s="934"/>
      <c r="DX124" s="934"/>
      <c r="DY124" s="934"/>
      <c r="DZ124" s="935"/>
    </row>
    <row r="125" spans="1:130" s="247" customFormat="1" ht="26.25" customHeight="1">
      <c r="A125" s="902"/>
      <c r="B125" s="903"/>
      <c r="C125" s="906" t="s">
        <v>490</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460</v>
      </c>
      <c r="AB125" s="862"/>
      <c r="AC125" s="862"/>
      <c r="AD125" s="862"/>
      <c r="AE125" s="863"/>
      <c r="AF125" s="864" t="s">
        <v>460</v>
      </c>
      <c r="AG125" s="862"/>
      <c r="AH125" s="862"/>
      <c r="AI125" s="862"/>
      <c r="AJ125" s="863"/>
      <c r="AK125" s="864" t="s">
        <v>482</v>
      </c>
      <c r="AL125" s="862"/>
      <c r="AM125" s="862"/>
      <c r="AN125" s="862"/>
      <c r="AO125" s="863"/>
      <c r="AP125" s="909" t="s">
        <v>506</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507</v>
      </c>
      <c r="CL125" s="937"/>
      <c r="CM125" s="937"/>
      <c r="CN125" s="937"/>
      <c r="CO125" s="938"/>
      <c r="CP125" s="945" t="s">
        <v>508</v>
      </c>
      <c r="CQ125" s="890"/>
      <c r="CR125" s="890"/>
      <c r="CS125" s="890"/>
      <c r="CT125" s="890"/>
      <c r="CU125" s="890"/>
      <c r="CV125" s="890"/>
      <c r="CW125" s="890"/>
      <c r="CX125" s="890"/>
      <c r="CY125" s="890"/>
      <c r="CZ125" s="890"/>
      <c r="DA125" s="890"/>
      <c r="DB125" s="890"/>
      <c r="DC125" s="890"/>
      <c r="DD125" s="890"/>
      <c r="DE125" s="890"/>
      <c r="DF125" s="891"/>
      <c r="DG125" s="946" t="s">
        <v>421</v>
      </c>
      <c r="DH125" s="927"/>
      <c r="DI125" s="927"/>
      <c r="DJ125" s="927"/>
      <c r="DK125" s="927"/>
      <c r="DL125" s="927" t="s">
        <v>480</v>
      </c>
      <c r="DM125" s="927"/>
      <c r="DN125" s="927"/>
      <c r="DO125" s="927"/>
      <c r="DP125" s="927"/>
      <c r="DQ125" s="927" t="s">
        <v>477</v>
      </c>
      <c r="DR125" s="927"/>
      <c r="DS125" s="927"/>
      <c r="DT125" s="927"/>
      <c r="DU125" s="927"/>
      <c r="DV125" s="928" t="s">
        <v>482</v>
      </c>
      <c r="DW125" s="928"/>
      <c r="DX125" s="928"/>
      <c r="DY125" s="928"/>
      <c r="DZ125" s="929"/>
    </row>
    <row r="126" spans="1:130" s="247" customFormat="1" ht="26.25" customHeight="1" thickBot="1">
      <c r="A126" s="902"/>
      <c r="B126" s="903"/>
      <c r="C126" s="906" t="s">
        <v>492</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484</v>
      </c>
      <c r="AB126" s="862"/>
      <c r="AC126" s="862"/>
      <c r="AD126" s="862"/>
      <c r="AE126" s="863"/>
      <c r="AF126" s="864" t="s">
        <v>482</v>
      </c>
      <c r="AG126" s="862"/>
      <c r="AH126" s="862"/>
      <c r="AI126" s="862"/>
      <c r="AJ126" s="863"/>
      <c r="AK126" s="864" t="s">
        <v>421</v>
      </c>
      <c r="AL126" s="862"/>
      <c r="AM126" s="862"/>
      <c r="AN126" s="862"/>
      <c r="AO126" s="863"/>
      <c r="AP126" s="909" t="s">
        <v>421</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509</v>
      </c>
      <c r="CQ126" s="832"/>
      <c r="CR126" s="832"/>
      <c r="CS126" s="832"/>
      <c r="CT126" s="832"/>
      <c r="CU126" s="832"/>
      <c r="CV126" s="832"/>
      <c r="CW126" s="832"/>
      <c r="CX126" s="832"/>
      <c r="CY126" s="832"/>
      <c r="CZ126" s="832"/>
      <c r="DA126" s="832"/>
      <c r="DB126" s="832"/>
      <c r="DC126" s="832"/>
      <c r="DD126" s="832"/>
      <c r="DE126" s="832"/>
      <c r="DF126" s="833"/>
      <c r="DG126" s="898" t="s">
        <v>480</v>
      </c>
      <c r="DH126" s="899"/>
      <c r="DI126" s="899"/>
      <c r="DJ126" s="899"/>
      <c r="DK126" s="899"/>
      <c r="DL126" s="899" t="s">
        <v>421</v>
      </c>
      <c r="DM126" s="899"/>
      <c r="DN126" s="899"/>
      <c r="DO126" s="899"/>
      <c r="DP126" s="899"/>
      <c r="DQ126" s="899" t="s">
        <v>460</v>
      </c>
      <c r="DR126" s="899"/>
      <c r="DS126" s="899"/>
      <c r="DT126" s="899"/>
      <c r="DU126" s="899"/>
      <c r="DV126" s="876" t="s">
        <v>480</v>
      </c>
      <c r="DW126" s="876"/>
      <c r="DX126" s="876"/>
      <c r="DY126" s="876"/>
      <c r="DZ126" s="877"/>
    </row>
    <row r="127" spans="1:130" s="247" customFormat="1" ht="26.25" customHeight="1">
      <c r="A127" s="904"/>
      <c r="B127" s="905"/>
      <c r="C127" s="923" t="s">
        <v>510</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484</v>
      </c>
      <c r="AB127" s="862"/>
      <c r="AC127" s="862"/>
      <c r="AD127" s="862"/>
      <c r="AE127" s="863"/>
      <c r="AF127" s="864" t="s">
        <v>477</v>
      </c>
      <c r="AG127" s="862"/>
      <c r="AH127" s="862"/>
      <c r="AI127" s="862"/>
      <c r="AJ127" s="863"/>
      <c r="AK127" s="864" t="s">
        <v>480</v>
      </c>
      <c r="AL127" s="862"/>
      <c r="AM127" s="862"/>
      <c r="AN127" s="862"/>
      <c r="AO127" s="863"/>
      <c r="AP127" s="909" t="s">
        <v>477</v>
      </c>
      <c r="AQ127" s="910"/>
      <c r="AR127" s="910"/>
      <c r="AS127" s="910"/>
      <c r="AT127" s="911"/>
      <c r="AU127" s="283"/>
      <c r="AV127" s="283"/>
      <c r="AW127" s="283"/>
      <c r="AX127" s="926" t="s">
        <v>511</v>
      </c>
      <c r="AY127" s="894"/>
      <c r="AZ127" s="894"/>
      <c r="BA127" s="894"/>
      <c r="BB127" s="894"/>
      <c r="BC127" s="894"/>
      <c r="BD127" s="894"/>
      <c r="BE127" s="895"/>
      <c r="BF127" s="893" t="s">
        <v>512</v>
      </c>
      <c r="BG127" s="894"/>
      <c r="BH127" s="894"/>
      <c r="BI127" s="894"/>
      <c r="BJ127" s="894"/>
      <c r="BK127" s="894"/>
      <c r="BL127" s="895"/>
      <c r="BM127" s="893" t="s">
        <v>513</v>
      </c>
      <c r="BN127" s="894"/>
      <c r="BO127" s="894"/>
      <c r="BP127" s="894"/>
      <c r="BQ127" s="894"/>
      <c r="BR127" s="894"/>
      <c r="BS127" s="895"/>
      <c r="BT127" s="893" t="s">
        <v>514</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515</v>
      </c>
      <c r="CQ127" s="832"/>
      <c r="CR127" s="832"/>
      <c r="CS127" s="832"/>
      <c r="CT127" s="832"/>
      <c r="CU127" s="832"/>
      <c r="CV127" s="832"/>
      <c r="CW127" s="832"/>
      <c r="CX127" s="832"/>
      <c r="CY127" s="832"/>
      <c r="CZ127" s="832"/>
      <c r="DA127" s="832"/>
      <c r="DB127" s="832"/>
      <c r="DC127" s="832"/>
      <c r="DD127" s="832"/>
      <c r="DE127" s="832"/>
      <c r="DF127" s="833"/>
      <c r="DG127" s="898" t="s">
        <v>421</v>
      </c>
      <c r="DH127" s="899"/>
      <c r="DI127" s="899"/>
      <c r="DJ127" s="899"/>
      <c r="DK127" s="899"/>
      <c r="DL127" s="899" t="s">
        <v>482</v>
      </c>
      <c r="DM127" s="899"/>
      <c r="DN127" s="899"/>
      <c r="DO127" s="899"/>
      <c r="DP127" s="899"/>
      <c r="DQ127" s="899" t="s">
        <v>482</v>
      </c>
      <c r="DR127" s="899"/>
      <c r="DS127" s="899"/>
      <c r="DT127" s="899"/>
      <c r="DU127" s="899"/>
      <c r="DV127" s="876" t="s">
        <v>460</v>
      </c>
      <c r="DW127" s="876"/>
      <c r="DX127" s="876"/>
      <c r="DY127" s="876"/>
      <c r="DZ127" s="877"/>
    </row>
    <row r="128" spans="1:130" s="247" customFormat="1" ht="26.25" customHeight="1" thickBot="1">
      <c r="A128" s="878" t="s">
        <v>516</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517</v>
      </c>
      <c r="X128" s="880"/>
      <c r="Y128" s="880"/>
      <c r="Z128" s="881"/>
      <c r="AA128" s="882">
        <v>118322</v>
      </c>
      <c r="AB128" s="883"/>
      <c r="AC128" s="883"/>
      <c r="AD128" s="883"/>
      <c r="AE128" s="884"/>
      <c r="AF128" s="885">
        <v>95465</v>
      </c>
      <c r="AG128" s="883"/>
      <c r="AH128" s="883"/>
      <c r="AI128" s="883"/>
      <c r="AJ128" s="884"/>
      <c r="AK128" s="885">
        <v>77165</v>
      </c>
      <c r="AL128" s="883"/>
      <c r="AM128" s="883"/>
      <c r="AN128" s="883"/>
      <c r="AO128" s="884"/>
      <c r="AP128" s="886"/>
      <c r="AQ128" s="887"/>
      <c r="AR128" s="887"/>
      <c r="AS128" s="887"/>
      <c r="AT128" s="888"/>
      <c r="AU128" s="283"/>
      <c r="AV128" s="283"/>
      <c r="AW128" s="283"/>
      <c r="AX128" s="889" t="s">
        <v>518</v>
      </c>
      <c r="AY128" s="890"/>
      <c r="AZ128" s="890"/>
      <c r="BA128" s="890"/>
      <c r="BB128" s="890"/>
      <c r="BC128" s="890"/>
      <c r="BD128" s="890"/>
      <c r="BE128" s="891"/>
      <c r="BF128" s="868" t="s">
        <v>480</v>
      </c>
      <c r="BG128" s="869"/>
      <c r="BH128" s="869"/>
      <c r="BI128" s="869"/>
      <c r="BJ128" s="869"/>
      <c r="BK128" s="869"/>
      <c r="BL128" s="892"/>
      <c r="BM128" s="868">
        <v>13.08</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519</v>
      </c>
      <c r="CQ128" s="810"/>
      <c r="CR128" s="810"/>
      <c r="CS128" s="810"/>
      <c r="CT128" s="810"/>
      <c r="CU128" s="810"/>
      <c r="CV128" s="810"/>
      <c r="CW128" s="810"/>
      <c r="CX128" s="810"/>
      <c r="CY128" s="810"/>
      <c r="CZ128" s="810"/>
      <c r="DA128" s="810"/>
      <c r="DB128" s="810"/>
      <c r="DC128" s="810"/>
      <c r="DD128" s="810"/>
      <c r="DE128" s="810"/>
      <c r="DF128" s="811"/>
      <c r="DG128" s="872">
        <v>3205</v>
      </c>
      <c r="DH128" s="873"/>
      <c r="DI128" s="873"/>
      <c r="DJ128" s="873"/>
      <c r="DK128" s="873"/>
      <c r="DL128" s="873">
        <v>2160</v>
      </c>
      <c r="DM128" s="873"/>
      <c r="DN128" s="873"/>
      <c r="DO128" s="873"/>
      <c r="DP128" s="873"/>
      <c r="DQ128" s="873">
        <v>1533</v>
      </c>
      <c r="DR128" s="873"/>
      <c r="DS128" s="873"/>
      <c r="DT128" s="873"/>
      <c r="DU128" s="873"/>
      <c r="DV128" s="874">
        <v>0</v>
      </c>
      <c r="DW128" s="874"/>
      <c r="DX128" s="874"/>
      <c r="DY128" s="874"/>
      <c r="DZ128" s="875"/>
    </row>
    <row r="129" spans="1:131" s="247" customFormat="1" ht="26.25" customHeight="1">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520</v>
      </c>
      <c r="X129" s="859"/>
      <c r="Y129" s="859"/>
      <c r="Z129" s="860"/>
      <c r="AA129" s="861">
        <v>12219881</v>
      </c>
      <c r="AB129" s="862"/>
      <c r="AC129" s="862"/>
      <c r="AD129" s="862"/>
      <c r="AE129" s="863"/>
      <c r="AF129" s="864">
        <v>11922510</v>
      </c>
      <c r="AG129" s="862"/>
      <c r="AH129" s="862"/>
      <c r="AI129" s="862"/>
      <c r="AJ129" s="863"/>
      <c r="AK129" s="864">
        <v>11788810</v>
      </c>
      <c r="AL129" s="862"/>
      <c r="AM129" s="862"/>
      <c r="AN129" s="862"/>
      <c r="AO129" s="863"/>
      <c r="AP129" s="865"/>
      <c r="AQ129" s="866"/>
      <c r="AR129" s="866"/>
      <c r="AS129" s="866"/>
      <c r="AT129" s="867"/>
      <c r="AU129" s="285"/>
      <c r="AV129" s="285"/>
      <c r="AW129" s="285"/>
      <c r="AX129" s="831" t="s">
        <v>521</v>
      </c>
      <c r="AY129" s="832"/>
      <c r="AZ129" s="832"/>
      <c r="BA129" s="832"/>
      <c r="BB129" s="832"/>
      <c r="BC129" s="832"/>
      <c r="BD129" s="832"/>
      <c r="BE129" s="833"/>
      <c r="BF129" s="851" t="s">
        <v>456</v>
      </c>
      <c r="BG129" s="852"/>
      <c r="BH129" s="852"/>
      <c r="BI129" s="852"/>
      <c r="BJ129" s="852"/>
      <c r="BK129" s="852"/>
      <c r="BL129" s="853"/>
      <c r="BM129" s="851">
        <v>18.079999999999998</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522</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523</v>
      </c>
      <c r="X130" s="859"/>
      <c r="Y130" s="859"/>
      <c r="Z130" s="860"/>
      <c r="AA130" s="861">
        <v>2462848</v>
      </c>
      <c r="AB130" s="862"/>
      <c r="AC130" s="862"/>
      <c r="AD130" s="862"/>
      <c r="AE130" s="863"/>
      <c r="AF130" s="864">
        <v>2359060</v>
      </c>
      <c r="AG130" s="862"/>
      <c r="AH130" s="862"/>
      <c r="AI130" s="862"/>
      <c r="AJ130" s="863"/>
      <c r="AK130" s="864">
        <v>2356250</v>
      </c>
      <c r="AL130" s="862"/>
      <c r="AM130" s="862"/>
      <c r="AN130" s="862"/>
      <c r="AO130" s="863"/>
      <c r="AP130" s="865"/>
      <c r="AQ130" s="866"/>
      <c r="AR130" s="866"/>
      <c r="AS130" s="866"/>
      <c r="AT130" s="867"/>
      <c r="AU130" s="285"/>
      <c r="AV130" s="285"/>
      <c r="AW130" s="285"/>
      <c r="AX130" s="831" t="s">
        <v>524</v>
      </c>
      <c r="AY130" s="832"/>
      <c r="AZ130" s="832"/>
      <c r="BA130" s="832"/>
      <c r="BB130" s="832"/>
      <c r="BC130" s="832"/>
      <c r="BD130" s="832"/>
      <c r="BE130" s="833"/>
      <c r="BF130" s="834">
        <v>7.4</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525</v>
      </c>
      <c r="X131" s="842"/>
      <c r="Y131" s="842"/>
      <c r="Z131" s="843"/>
      <c r="AA131" s="844">
        <v>9757033</v>
      </c>
      <c r="AB131" s="845"/>
      <c r="AC131" s="845"/>
      <c r="AD131" s="845"/>
      <c r="AE131" s="846"/>
      <c r="AF131" s="847">
        <v>9563450</v>
      </c>
      <c r="AG131" s="845"/>
      <c r="AH131" s="845"/>
      <c r="AI131" s="845"/>
      <c r="AJ131" s="846"/>
      <c r="AK131" s="847">
        <v>9432560</v>
      </c>
      <c r="AL131" s="845"/>
      <c r="AM131" s="845"/>
      <c r="AN131" s="845"/>
      <c r="AO131" s="846"/>
      <c r="AP131" s="848"/>
      <c r="AQ131" s="849"/>
      <c r="AR131" s="849"/>
      <c r="AS131" s="849"/>
      <c r="AT131" s="850"/>
      <c r="AU131" s="285"/>
      <c r="AV131" s="285"/>
      <c r="AW131" s="285"/>
      <c r="AX131" s="809" t="s">
        <v>526</v>
      </c>
      <c r="AY131" s="810"/>
      <c r="AZ131" s="810"/>
      <c r="BA131" s="810"/>
      <c r="BB131" s="810"/>
      <c r="BC131" s="810"/>
      <c r="BD131" s="810"/>
      <c r="BE131" s="811"/>
      <c r="BF131" s="812" t="s">
        <v>527</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528</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529</v>
      </c>
      <c r="W132" s="822"/>
      <c r="X132" s="822"/>
      <c r="Y132" s="822"/>
      <c r="Z132" s="823"/>
      <c r="AA132" s="824">
        <v>9.1312259220000005</v>
      </c>
      <c r="AB132" s="825"/>
      <c r="AC132" s="825"/>
      <c r="AD132" s="825"/>
      <c r="AE132" s="826"/>
      <c r="AF132" s="827">
        <v>6.9146280889999998</v>
      </c>
      <c r="AG132" s="825"/>
      <c r="AH132" s="825"/>
      <c r="AI132" s="825"/>
      <c r="AJ132" s="826"/>
      <c r="AK132" s="827">
        <v>6.3175002329999996</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530</v>
      </c>
      <c r="W133" s="801"/>
      <c r="X133" s="801"/>
      <c r="Y133" s="801"/>
      <c r="Z133" s="802"/>
      <c r="AA133" s="803">
        <v>9.5</v>
      </c>
      <c r="AB133" s="804"/>
      <c r="AC133" s="804"/>
      <c r="AD133" s="804"/>
      <c r="AE133" s="805"/>
      <c r="AF133" s="803">
        <v>8.5</v>
      </c>
      <c r="AG133" s="804"/>
      <c r="AH133" s="804"/>
      <c r="AI133" s="804"/>
      <c r="AJ133" s="805"/>
      <c r="AK133" s="803">
        <v>7.4</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tgIO7aslz96RwT44U/FWpyM5XaO6XXWtBFDwXapS001J+hF2mpz9DoGRVayYuzXF7gKqfmBY9Kx2YVG1ykX++Q==" saltValue="2rE7TUfZixXc2v8xWKna/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531</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j+P8xXwZlVW9A4prhgZescA78ERnx/7+HiUtdIxHd+tjJVHYZBUvYpu1sSCYf5j55XsWA1r8cfVzaGED4tIHRA==" saltValue="C/QLWe8paoT0Y/UZX78c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56JYMmwFCPZwQWg8Cgs+67DnUgilgqGIWIw2XemsP9FCFCJJsivGaCJ55WYfuA9ZJBgxEYtabTDJh4M1Xna86A==" saltValue="HCisprZtLcUck/OGK277Sg=="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532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533</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8" t="s">
        <v>534</v>
      </c>
      <c r="AP7" s="304"/>
      <c r="AQ7" s="305" t="s">
        <v>535</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9"/>
      <c r="AP8" s="310" t="s">
        <v>536</v>
      </c>
      <c r="AQ8" s="311" t="s">
        <v>537</v>
      </c>
      <c r="AR8" s="312" t="s">
        <v>538</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2" t="s">
        <v>539</v>
      </c>
      <c r="AL9" s="1233"/>
      <c r="AM9" s="1233"/>
      <c r="AN9" s="1234"/>
      <c r="AO9" s="313">
        <v>3798522</v>
      </c>
      <c r="AP9" s="313">
        <v>137220</v>
      </c>
      <c r="AQ9" s="314">
        <v>86913</v>
      </c>
      <c r="AR9" s="315">
        <v>57.9</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2" t="s">
        <v>540</v>
      </c>
      <c r="AL10" s="1233"/>
      <c r="AM10" s="1233"/>
      <c r="AN10" s="1234"/>
      <c r="AO10" s="316">
        <v>329682</v>
      </c>
      <c r="AP10" s="316">
        <v>11910</v>
      </c>
      <c r="AQ10" s="317">
        <v>6233</v>
      </c>
      <c r="AR10" s="318">
        <v>91.1</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2" t="s">
        <v>541</v>
      </c>
      <c r="AL11" s="1233"/>
      <c r="AM11" s="1233"/>
      <c r="AN11" s="1234"/>
      <c r="AO11" s="316">
        <v>705</v>
      </c>
      <c r="AP11" s="316">
        <v>25</v>
      </c>
      <c r="AQ11" s="317">
        <v>8689</v>
      </c>
      <c r="AR11" s="318">
        <v>-99.7</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2" t="s">
        <v>542</v>
      </c>
      <c r="AL12" s="1233"/>
      <c r="AM12" s="1233"/>
      <c r="AN12" s="1234"/>
      <c r="AO12" s="316">
        <v>52052</v>
      </c>
      <c r="AP12" s="316">
        <v>1880</v>
      </c>
      <c r="AQ12" s="317">
        <v>1166</v>
      </c>
      <c r="AR12" s="318">
        <v>61.2</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2" t="s">
        <v>543</v>
      </c>
      <c r="AL13" s="1233"/>
      <c r="AM13" s="1233"/>
      <c r="AN13" s="1234"/>
      <c r="AO13" s="316" t="s">
        <v>544</v>
      </c>
      <c r="AP13" s="316" t="s">
        <v>544</v>
      </c>
      <c r="AQ13" s="317">
        <v>2</v>
      </c>
      <c r="AR13" s="318" t="s">
        <v>544</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2" t="s">
        <v>545</v>
      </c>
      <c r="AL14" s="1233"/>
      <c r="AM14" s="1233"/>
      <c r="AN14" s="1234"/>
      <c r="AO14" s="316">
        <v>238894</v>
      </c>
      <c r="AP14" s="316">
        <v>8630</v>
      </c>
      <c r="AQ14" s="317">
        <v>4180</v>
      </c>
      <c r="AR14" s="318">
        <v>106.5</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2" t="s">
        <v>546</v>
      </c>
      <c r="AL15" s="1233"/>
      <c r="AM15" s="1233"/>
      <c r="AN15" s="1234"/>
      <c r="AO15" s="316">
        <v>52278</v>
      </c>
      <c r="AP15" s="316">
        <v>1889</v>
      </c>
      <c r="AQ15" s="317">
        <v>2009</v>
      </c>
      <c r="AR15" s="318">
        <v>-6</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5" t="s">
        <v>547</v>
      </c>
      <c r="AL16" s="1236"/>
      <c r="AM16" s="1236"/>
      <c r="AN16" s="1237"/>
      <c r="AO16" s="316">
        <v>-409367</v>
      </c>
      <c r="AP16" s="316">
        <v>-14788</v>
      </c>
      <c r="AQ16" s="317">
        <v>-7805</v>
      </c>
      <c r="AR16" s="318">
        <v>89.5</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5" t="s">
        <v>188</v>
      </c>
      <c r="AL17" s="1236"/>
      <c r="AM17" s="1236"/>
      <c r="AN17" s="1237"/>
      <c r="AO17" s="316">
        <v>4062766</v>
      </c>
      <c r="AP17" s="316">
        <v>146766</v>
      </c>
      <c r="AQ17" s="317">
        <v>101387</v>
      </c>
      <c r="AR17" s="318">
        <v>44.8</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548</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549</v>
      </c>
      <c r="AP20" s="324" t="s">
        <v>550</v>
      </c>
      <c r="AQ20" s="325" t="s">
        <v>551</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9" t="s">
        <v>552</v>
      </c>
      <c r="AL21" s="1230"/>
      <c r="AM21" s="1230"/>
      <c r="AN21" s="1231"/>
      <c r="AO21" s="328">
        <v>15.03</v>
      </c>
      <c r="AP21" s="329">
        <v>9.84</v>
      </c>
      <c r="AQ21" s="330">
        <v>5.19</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9" t="s">
        <v>553</v>
      </c>
      <c r="AL22" s="1230"/>
      <c r="AM22" s="1230"/>
      <c r="AN22" s="1231"/>
      <c r="AO22" s="333">
        <v>100.7</v>
      </c>
      <c r="AP22" s="334">
        <v>97.3</v>
      </c>
      <c r="AQ22" s="335">
        <v>3.4</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554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555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556</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8" t="s">
        <v>534</v>
      </c>
      <c r="AP30" s="304"/>
      <c r="AQ30" s="305" t="s">
        <v>535</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9"/>
      <c r="AP31" s="310" t="s">
        <v>536</v>
      </c>
      <c r="AQ31" s="311" t="s">
        <v>537</v>
      </c>
      <c r="AR31" s="312" t="s">
        <v>538</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0" t="s">
        <v>557</v>
      </c>
      <c r="AL32" s="1221"/>
      <c r="AM32" s="1221"/>
      <c r="AN32" s="1222"/>
      <c r="AO32" s="343">
        <v>2357803</v>
      </c>
      <c r="AP32" s="343">
        <v>85175</v>
      </c>
      <c r="AQ32" s="344">
        <v>64413</v>
      </c>
      <c r="AR32" s="345">
        <v>32.200000000000003</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0" t="s">
        <v>558</v>
      </c>
      <c r="AL33" s="1221"/>
      <c r="AM33" s="1221"/>
      <c r="AN33" s="1222"/>
      <c r="AO33" s="343" t="s">
        <v>544</v>
      </c>
      <c r="AP33" s="343" t="s">
        <v>544</v>
      </c>
      <c r="AQ33" s="344" t="s">
        <v>544</v>
      </c>
      <c r="AR33" s="345" t="s">
        <v>544</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0" t="s">
        <v>559</v>
      </c>
      <c r="AL34" s="1221"/>
      <c r="AM34" s="1221"/>
      <c r="AN34" s="1222"/>
      <c r="AO34" s="343" t="s">
        <v>544</v>
      </c>
      <c r="AP34" s="343" t="s">
        <v>544</v>
      </c>
      <c r="AQ34" s="344">
        <v>12</v>
      </c>
      <c r="AR34" s="345" t="s">
        <v>544</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0" t="s">
        <v>560</v>
      </c>
      <c r="AL35" s="1221"/>
      <c r="AM35" s="1221"/>
      <c r="AN35" s="1222"/>
      <c r="AO35" s="343">
        <v>671514</v>
      </c>
      <c r="AP35" s="343">
        <v>24258</v>
      </c>
      <c r="AQ35" s="344">
        <v>17720</v>
      </c>
      <c r="AR35" s="345">
        <v>36.9</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0" t="s">
        <v>561</v>
      </c>
      <c r="AL36" s="1221"/>
      <c r="AM36" s="1221"/>
      <c r="AN36" s="1222"/>
      <c r="AO36" s="343" t="s">
        <v>544</v>
      </c>
      <c r="AP36" s="343" t="s">
        <v>544</v>
      </c>
      <c r="AQ36" s="344">
        <v>3472</v>
      </c>
      <c r="AR36" s="345" t="s">
        <v>544</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0" t="s">
        <v>562</v>
      </c>
      <c r="AL37" s="1221"/>
      <c r="AM37" s="1221"/>
      <c r="AN37" s="1222"/>
      <c r="AO37" s="343" t="s">
        <v>544</v>
      </c>
      <c r="AP37" s="343" t="s">
        <v>544</v>
      </c>
      <c r="AQ37" s="344">
        <v>556</v>
      </c>
      <c r="AR37" s="345" t="s">
        <v>544</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3" t="s">
        <v>563</v>
      </c>
      <c r="AL38" s="1224"/>
      <c r="AM38" s="1224"/>
      <c r="AN38" s="1225"/>
      <c r="AO38" s="346" t="s">
        <v>544</v>
      </c>
      <c r="AP38" s="346" t="s">
        <v>544</v>
      </c>
      <c r="AQ38" s="347">
        <v>1</v>
      </c>
      <c r="AR38" s="335" t="s">
        <v>544</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3" t="s">
        <v>564</v>
      </c>
      <c r="AL39" s="1224"/>
      <c r="AM39" s="1224"/>
      <c r="AN39" s="1225"/>
      <c r="AO39" s="343">
        <v>-77165</v>
      </c>
      <c r="AP39" s="343">
        <v>-2788</v>
      </c>
      <c r="AQ39" s="344">
        <v>-3031</v>
      </c>
      <c r="AR39" s="345">
        <v>-8</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0" t="s">
        <v>565</v>
      </c>
      <c r="AL40" s="1221"/>
      <c r="AM40" s="1221"/>
      <c r="AN40" s="1222"/>
      <c r="AO40" s="343">
        <v>-2356250</v>
      </c>
      <c r="AP40" s="343">
        <v>-85118</v>
      </c>
      <c r="AQ40" s="344">
        <v>-60754</v>
      </c>
      <c r="AR40" s="345">
        <v>40.1</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6" t="s">
        <v>299</v>
      </c>
      <c r="AL41" s="1227"/>
      <c r="AM41" s="1227"/>
      <c r="AN41" s="1228"/>
      <c r="AO41" s="343">
        <v>595902</v>
      </c>
      <c r="AP41" s="343">
        <v>21527</v>
      </c>
      <c r="AQ41" s="344">
        <v>22390</v>
      </c>
      <c r="AR41" s="345">
        <v>-3.9</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566</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567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568</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3" t="s">
        <v>534</v>
      </c>
      <c r="AN49" s="1215" t="s">
        <v>569</v>
      </c>
      <c r="AO49" s="1216"/>
      <c r="AP49" s="1216"/>
      <c r="AQ49" s="1216"/>
      <c r="AR49" s="1217"/>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4"/>
      <c r="AN50" s="359" t="s">
        <v>570</v>
      </c>
      <c r="AO50" s="360" t="s">
        <v>571</v>
      </c>
      <c r="AP50" s="361" t="s">
        <v>572</v>
      </c>
      <c r="AQ50" s="362" t="s">
        <v>573</v>
      </c>
      <c r="AR50" s="363" t="s">
        <v>574</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575</v>
      </c>
      <c r="AL51" s="356"/>
      <c r="AM51" s="364">
        <v>5403166</v>
      </c>
      <c r="AN51" s="365">
        <v>181406</v>
      </c>
      <c r="AO51" s="366">
        <v>91.9</v>
      </c>
      <c r="AP51" s="367">
        <v>87974</v>
      </c>
      <c r="AQ51" s="368">
        <v>5.2</v>
      </c>
      <c r="AR51" s="369">
        <v>86.7</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576</v>
      </c>
      <c r="AM52" s="372">
        <v>4695743</v>
      </c>
      <c r="AN52" s="373">
        <v>157655</v>
      </c>
      <c r="AO52" s="374">
        <v>119.2</v>
      </c>
      <c r="AP52" s="375">
        <v>48183</v>
      </c>
      <c r="AQ52" s="376">
        <v>-1.2</v>
      </c>
      <c r="AR52" s="377">
        <v>120.4</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577</v>
      </c>
      <c r="AL53" s="356"/>
      <c r="AM53" s="364">
        <v>2731734</v>
      </c>
      <c r="AN53" s="365">
        <v>93138</v>
      </c>
      <c r="AO53" s="366">
        <v>-48.7</v>
      </c>
      <c r="AP53" s="367">
        <v>78864</v>
      </c>
      <c r="AQ53" s="368">
        <v>-10.4</v>
      </c>
      <c r="AR53" s="369">
        <v>-38.299999999999997</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576</v>
      </c>
      <c r="AM54" s="372">
        <v>1390498</v>
      </c>
      <c r="AN54" s="373">
        <v>47409</v>
      </c>
      <c r="AO54" s="374">
        <v>-69.900000000000006</v>
      </c>
      <c r="AP54" s="375">
        <v>46136</v>
      </c>
      <c r="AQ54" s="376">
        <v>-4.2</v>
      </c>
      <c r="AR54" s="377">
        <v>-65.7</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578</v>
      </c>
      <c r="AL55" s="356"/>
      <c r="AM55" s="364">
        <v>2816502</v>
      </c>
      <c r="AN55" s="365">
        <v>98013</v>
      </c>
      <c r="AO55" s="366">
        <v>5.2</v>
      </c>
      <c r="AP55" s="367">
        <v>85042</v>
      </c>
      <c r="AQ55" s="368">
        <v>7.8</v>
      </c>
      <c r="AR55" s="369">
        <v>-2.6</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576</v>
      </c>
      <c r="AM56" s="372">
        <v>1764788</v>
      </c>
      <c r="AN56" s="373">
        <v>61414</v>
      </c>
      <c r="AO56" s="374">
        <v>29.5</v>
      </c>
      <c r="AP56" s="375">
        <v>50806</v>
      </c>
      <c r="AQ56" s="376">
        <v>10.1</v>
      </c>
      <c r="AR56" s="377">
        <v>19.399999999999999</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579</v>
      </c>
      <c r="AL57" s="356"/>
      <c r="AM57" s="364">
        <v>3084207</v>
      </c>
      <c r="AN57" s="365">
        <v>109462</v>
      </c>
      <c r="AO57" s="366">
        <v>11.7</v>
      </c>
      <c r="AP57" s="367">
        <v>83774</v>
      </c>
      <c r="AQ57" s="368">
        <v>-1.5</v>
      </c>
      <c r="AR57" s="369">
        <v>13.2</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576</v>
      </c>
      <c r="AM58" s="372">
        <v>1936936</v>
      </c>
      <c r="AN58" s="373">
        <v>68744</v>
      </c>
      <c r="AO58" s="374">
        <v>11.9</v>
      </c>
      <c r="AP58" s="375">
        <v>52179</v>
      </c>
      <c r="AQ58" s="376">
        <v>2.7</v>
      </c>
      <c r="AR58" s="377">
        <v>9.1999999999999993</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580</v>
      </c>
      <c r="AL59" s="356"/>
      <c r="AM59" s="364">
        <v>4848146</v>
      </c>
      <c r="AN59" s="365">
        <v>175137</v>
      </c>
      <c r="AO59" s="366">
        <v>60</v>
      </c>
      <c r="AP59" s="367">
        <v>132981</v>
      </c>
      <c r="AQ59" s="368">
        <v>58.7</v>
      </c>
      <c r="AR59" s="369">
        <v>1.3</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576</v>
      </c>
      <c r="AM60" s="372">
        <v>2273773</v>
      </c>
      <c r="AN60" s="373">
        <v>82139</v>
      </c>
      <c r="AO60" s="374">
        <v>19.5</v>
      </c>
      <c r="AP60" s="375">
        <v>56973</v>
      </c>
      <c r="AQ60" s="376">
        <v>9.1999999999999993</v>
      </c>
      <c r="AR60" s="377">
        <v>10.3</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581</v>
      </c>
      <c r="AL61" s="378"/>
      <c r="AM61" s="379">
        <v>3776751</v>
      </c>
      <c r="AN61" s="380">
        <v>131431</v>
      </c>
      <c r="AO61" s="381">
        <v>24</v>
      </c>
      <c r="AP61" s="382">
        <v>93727</v>
      </c>
      <c r="AQ61" s="383">
        <v>12</v>
      </c>
      <c r="AR61" s="369">
        <v>12</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576</v>
      </c>
      <c r="AM62" s="372">
        <v>2412348</v>
      </c>
      <c r="AN62" s="373">
        <v>83472</v>
      </c>
      <c r="AO62" s="374">
        <v>22</v>
      </c>
      <c r="AP62" s="375">
        <v>50855</v>
      </c>
      <c r="AQ62" s="376">
        <v>3.3</v>
      </c>
      <c r="AR62" s="377">
        <v>18.7</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XGLuG9Mvk2/QsbUStXFmhz7DHqz1J/Iyx6Z0EEkxb5WMbc5Ma98R0HcH7t+D63H0nqEonB9vlidcqxEzC1grEw==" saltValue="uQSx3qg/U3iLSA4sbxiRb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583</v>
      </c>
    </row>
    <row r="120" spans="125:125" ht="13.5" hidden="1" customHeight="1"/>
    <row r="121" spans="125:125" ht="13.5" hidden="1" customHeight="1">
      <c r="DU121" s="291"/>
    </row>
  </sheetData>
  <sheetProtection algorithmName="SHA-512" hashValue="AbTYSODIgw+qnI3r7L9jim2oh46/oRWcW6CEjVrCTFJ0ZNocZ4QfMbsZvs77oSBAyKYojZ0XhHNsrQ0EdFIv2g==" saltValue="Xo/0Da+OGVuKEn+d604Zy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584</v>
      </c>
    </row>
  </sheetData>
  <sheetProtection algorithmName="SHA-512" hashValue="5/WkCBYygeD9j2nX3yL+jNf4Yw9hWkIjN0uiwbKmAsryJqIQj1fPfd9LX1dq+dlDi/IdaUYNCV1Fh+9xI2YM1A==" saltValue="Ywwgf6P2zfSFqFkXsX822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585</v>
      </c>
      <c r="G46" s="8" t="s">
        <v>586</v>
      </c>
      <c r="H46" s="8" t="s">
        <v>587</v>
      </c>
      <c r="I46" s="8" t="s">
        <v>588</v>
      </c>
      <c r="J46" s="9" t="s">
        <v>589</v>
      </c>
    </row>
    <row r="47" spans="2:10" ht="57.75" customHeight="1">
      <c r="B47" s="10"/>
      <c r="C47" s="1238" t="s">
        <v>3</v>
      </c>
      <c r="D47" s="1238"/>
      <c r="E47" s="1239"/>
      <c r="F47" s="11">
        <v>50.6</v>
      </c>
      <c r="G47" s="12">
        <v>51.35</v>
      </c>
      <c r="H47" s="12">
        <v>34.33</v>
      </c>
      <c r="I47" s="12">
        <v>31.56</v>
      </c>
      <c r="J47" s="13">
        <v>29.9</v>
      </c>
    </row>
    <row r="48" spans="2:10" ht="57.75" customHeight="1">
      <c r="B48" s="14"/>
      <c r="C48" s="1240" t="s">
        <v>4</v>
      </c>
      <c r="D48" s="1240"/>
      <c r="E48" s="1241"/>
      <c r="F48" s="15">
        <v>2.9</v>
      </c>
      <c r="G48" s="16">
        <v>3.44</v>
      </c>
      <c r="H48" s="16">
        <v>3.34</v>
      </c>
      <c r="I48" s="16">
        <v>3.49</v>
      </c>
      <c r="J48" s="17">
        <v>3.64</v>
      </c>
    </row>
    <row r="49" spans="2:10" ht="57.75" customHeight="1" thickBot="1">
      <c r="B49" s="18"/>
      <c r="C49" s="1242" t="s">
        <v>5</v>
      </c>
      <c r="D49" s="1242"/>
      <c r="E49" s="1243"/>
      <c r="F49" s="19">
        <v>1.3</v>
      </c>
      <c r="G49" s="20" t="s">
        <v>590</v>
      </c>
      <c r="H49" s="20" t="s">
        <v>591</v>
      </c>
      <c r="I49" s="20">
        <v>2.13</v>
      </c>
      <c r="J49" s="21" t="s">
        <v>592</v>
      </c>
    </row>
    <row r="50" spans="2:10" ht="13.5" customHeight="1"/>
  </sheetData>
  <sheetProtection algorithmName="SHA-512" hashValue="vRbCU2BxtlkTDJW3qKI8jsdfTVWtM6mUBLQbgkdebELXYtdTbqeU/oqD+gy9MwwVu60SUEQN5QCWp5K3Ku8KUQ==" saltValue="YhpgQZX1Ciicju2IRDdr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2021-10-26T01:19:51Z</dcterms:modified>
</cp:coreProperties>
</file>