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元年度\決算統計\02公営企業\12経営比較分析表\03経営比較分析表（H30年度決算）の分析等について\03市町村回答\★上原主任\"/>
    </mc:Choice>
  </mc:AlternateContent>
  <workbookProtection workbookAlgorithmName="SHA-512" workbookHashValue="+NFfOWOuC8qLQHDHmrrn000wDV0fR6PXn/NuN0bhuVX1CkfUF1rZEVvM9gIDF3zKD9I3w23a0yF4RIxkUyaVuQ==" workbookSaltValue="cKV6ngUJACeRwsZ2ndYcrA==" workbookSpinCount="100000" lockStructure="1"/>
  <bookViews>
    <workbookView xWindow="0" yWindow="0" windowWidth="28800" windowHeight="1231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E86" i="4"/>
  <c r="AL10" i="4"/>
  <c r="AD10" i="4"/>
  <c r="P10" i="4"/>
  <c r="I10" i="4"/>
  <c r="B10" i="4"/>
  <c r="AL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<sst xmlns="http://schemas.openxmlformats.org/spreadsheetml/2006/main" count="228" uniqueCount="113">
  <si>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</si>
  <si>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</si>
  <si>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</si>
  <si>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</si>
  <si>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</si>
  <si>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</si>
  <si>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</si>
  <si>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</si>
  <si>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</si>
  <si>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</si>
  <si>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</si>
  <si>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</si>
  <si>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</si>
  <si>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</si>
  <si>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</si>
  <si>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</si>
  <si>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</si>
  <si>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</si>
  <si>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</si>
  <si>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</si>
  <si>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</si>
  <si>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</si>
  <si>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</si>
  <si>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</si>
  <si>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</si>
  <si>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</si>
  <si>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</si>
  <si>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</si>
  <si>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</si>
  <si>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</si>
  <si>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</si>
  <si>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</si>
  <si>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</si>
  <si>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</si>
  <si>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</si>
  <si>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</si>
  <si>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</si>
  <si>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</si>
  <si>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</si>
  <si>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</si>
  <si>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</si>
  <si>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</si>
  <si>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</si>
  <si>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</si>
  <si>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</si>
  <si>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</si>
  <si>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</si>
  <si>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</si>
  <si>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</si>
  <si>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</si>
  <si>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</si>
  <si>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</si>
  <si>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</si>
  <si>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</si>
  <si>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</si>
  <si>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</si>
  <si>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</si>
  <si>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</si>
  <si>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</si>
  <si>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</si>
  <si>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</si>
  <si>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</si>
  <si>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</si>
  <si>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</si>
  <si>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</si>
  <si>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</si>
  <si>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</si>
  <si>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</si>
  <si>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</si>
  <si>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</si>
  <si>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</si>
  <si>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</si>
  <si>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</si>
  <si>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</si>
  <si>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</si>
  <si>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</si>
  <si>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</si>
  <si>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</si>
  <si>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</si>
  <si>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</si>
  <si>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</si>
  <si>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</si>
  <si>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</si>
  <si>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</si>
  <si>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</si>
  <si>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</si>
  <si>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</si>
  <si>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</si>
  <si>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</si>
  <si>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</si>
  <si>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</si>
  <si>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</si>
  <si>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</si>
  <si>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</si>
  <si>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</si>
  <si>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</si>
  <si>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</si>
  <si>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宇佐市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</si>
  <si>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</si>
  <si>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</si>
  <si>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</si>
  <si>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</si>
  <si>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</si>
  <si>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</si>
  <si>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</si>
  <si>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</si>
  <si>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</si>
  <si>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</si>
  <si>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</si>
  <si>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</si>
  <si>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今後、改修等の費用の発生は避けられない状況であることから、国等の補助事業を活用し、より一層の効率的かつ計画的な維持管理を行い経費削減に努める。
　また、近々の課題としては、旧市町単位に下水道事業により定額制と従量制が混在し、料金体系だけでなく料金単価も異なっていることから、これらの統一と改定に向け準備して行く。
　費用を抑制しつつ適正な使用料を設定、確保し、経費回収率の改善を図る。</t>
    <phoneticPr fontId="4"/>
  </si>
  <si>
    <t>③「管渠改善率」
　現在の数値は0％であり、今後も管渠の改修等は予定していないが、管路については、定期的に検査を行う。他の下水道施設の改修については、改修費用の最小化を図るため、特定環境保全公共下水道事業としての設備更新事業（ストックマネジメント事業）を計画し効率的な更新に努める。</t>
    <rPh sb="130" eb="133">
      <t>コウリツテキ</t>
    </rPh>
    <rPh sb="134" eb="136">
      <t>コウシン</t>
    </rPh>
    <rPh sb="137" eb="138">
      <t>ツト</t>
    </rPh>
    <phoneticPr fontId="4"/>
  </si>
  <si>
    <t>①「収益的収支比率」
　平成３０年度は平成２９年に比べ増加し、平成２８年度程度になっている。
　下水道施設の老朽化で修繕料等の維持管理費が増加しているため、今後も諸経費の増加は避けられない状況であることから、効率的な運営や経費削減に取り組むことが必用である。
④「企業債残高対事業規模比率」
　類似団体の全国平均値と比較すると約３倍の数値となっているが、地方債現在高合計から今後の償還に係る一般会計負担額を差し引くと類似団体の全国平均値に近づいた値となる。
⑤「経費回収率」
　使用料収入については、平成２９年度に比べ増加し、維持管理費が平成２９年度より減少していることなどから、平成２９年度より改善し、４０％台となった。
⑥「汚水処理原価」
　維持管理費が平成２９年度より減少しており、年間有収水量は、少し増加していることから、平成２９年度に比べ、約７０円減少した。
⑦「施設利用率」
　数値は、やや減少傾向にあり、どの年度を見ても平均値を下回っている。今後の新規加入及び使用料増加も大幅には見込める状況ではないため、維持管理についても効率的な運営に努め、経費削減に取り組む必要がある。
⑧「水洗化率」
　水洗化率６０数パーセントで推移しており、全国平均値に及ばない状況である。過疎化により一人世帯の増加で水洗化率は伸び悩んでいるが、使用料収入確保のため、未接続世帯の促進を加入等行うことで水洗化率向上に努めたい。</t>
    <rPh sb="16" eb="18">
      <t>ネンド</t>
    </rPh>
    <rPh sb="27" eb="29">
      <t>ゾウカ</t>
    </rPh>
    <rPh sb="163" eb="164">
      <t>ヤク</t>
    </rPh>
    <rPh sb="250" eb="252">
      <t>ヘイセイ</t>
    </rPh>
    <rPh sb="254" eb="256">
      <t>ネンド</t>
    </rPh>
    <rPh sb="257" eb="258">
      <t>クラ</t>
    </rPh>
    <rPh sb="259" eb="261">
      <t>ゾウカ</t>
    </rPh>
    <rPh sb="277" eb="279">
      <t>ゲンショウ</t>
    </rPh>
    <rPh sb="290" eb="292">
      <t>ヘイセイ</t>
    </rPh>
    <rPh sb="294" eb="296">
      <t>ネンド</t>
    </rPh>
    <rPh sb="298" eb="300">
      <t>カイゼン</t>
    </rPh>
    <rPh sb="305" eb="306">
      <t>ダイ</t>
    </rPh>
    <rPh sb="344" eb="346">
      <t>ネンカン</t>
    </rPh>
    <rPh sb="346" eb="348">
      <t>ユウシュウ</t>
    </rPh>
    <rPh sb="348" eb="349">
      <t>スイ</t>
    </rPh>
    <rPh sb="349" eb="350">
      <t>リョウ</t>
    </rPh>
    <rPh sb="352" eb="353">
      <t>スコ</t>
    </rPh>
    <rPh sb="354" eb="356">
      <t>ゾウカ</t>
    </rPh>
    <rPh sb="372" eb="373">
      <t>クラ</t>
    </rPh>
    <rPh sb="375" eb="376">
      <t>ヤク</t>
    </rPh>
    <rPh sb="378" eb="379">
      <t>エン</t>
    </rPh>
    <rPh sb="379" eb="381">
      <t>ゲンショウ</t>
    </rPh>
    <rPh sb="510" eb="511">
      <t>スウ</t>
    </rPh>
    <rPh sb="585" eb="587">
      <t>ソクシン</t>
    </rPh>
    <rPh sb="588" eb="590">
      <t>カニュウ</t>
    </rPh>
    <rPh sb="590" eb="591">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</si>
</sst>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5B2-439D-BB92-BB42C6A1DF68}"/>
            </c:ext>
          </c:extLst>
        </c:ser>
        <c:dLbls>
          <c:showLegendKey val="0"/>
          <c:showVal val="0"/>
          <c:showCatName val="0"/>
          <c:showSerName val="0"/>
          <c:showPercent val="0"/>
          <c:showBubbleSize val="0"/>
        </c:dLbls>
        <c:gapWidth val="150"/>
        <c:axId val="139668920"/>
        <c:axId val="208707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7.0000000000000007E-2</c:v>
                </c:pt>
                <c:pt idx="2">
                  <c:v>0.09</c:v>
                </c:pt>
                <c:pt idx="3">
                  <c:v>0.09</c:v>
                </c:pt>
                <c:pt idx="4">
                  <c:v>0.13</c:v>
                </c:pt>
              </c:numCache>
            </c:numRef>
          </c:val>
          <c:smooth val="0"/>
          <c:extLst>
            <c:ext xmlns:c16="http://schemas.microsoft.com/office/drawing/2014/chart" uri="{C3380CC4-5D6E-409C-BE32-E72D297353CC}">
              <c16:uniqueId val="{00000001-95B2-439D-BB92-BB42C6A1DF68}"/>
            </c:ext>
          </c:extLst>
        </c:ser>
        <c:dLbls>
          <c:showLegendKey val="0"/>
          <c:showVal val="0"/>
          <c:showCatName val="0"/>
          <c:showSerName val="0"/>
          <c:showPercent val="0"/>
          <c:showBubbleSize val="0"/>
        </c:dLbls>
        <c:marker val="1"/>
        <c:smooth val="0"/>
        <c:axId val="139668920"/>
        <c:axId val="208707000"/>
      </c:lineChart>
      <c:dateAx>
        <c:axId val="139668920"/>
        <c:scaling>
          <c:orientation val="minMax"/>
        </c:scaling>
        <c:delete val="1"/>
        <c:axPos val="b"/>
        <c:numFmt formatCode="ge" sourceLinked="1"/>
        <c:majorTickMark val="none"/>
        <c:minorTickMark val="none"/>
        <c:tickLblPos val="none"/>
        <c:crossAx val="208707000"/>
        <c:crosses val="autoZero"/>
        <c:auto val="1"/>
        <c:lblOffset val="100"/>
        <c:baseTimeUnit val="years"/>
      </c:dateAx>
      <c:valAx>
        <c:axId val="208707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668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27.13</c:v>
                </c:pt>
                <c:pt idx="1">
                  <c:v>26.2</c:v>
                </c:pt>
                <c:pt idx="2">
                  <c:v>25.47</c:v>
                </c:pt>
                <c:pt idx="3">
                  <c:v>24.2</c:v>
                </c:pt>
                <c:pt idx="4">
                  <c:v>24</c:v>
                </c:pt>
              </c:numCache>
            </c:numRef>
          </c:val>
          <c:extLst>
            <c:ext xmlns:c16="http://schemas.microsoft.com/office/drawing/2014/chart" uri="{C3380CC4-5D6E-409C-BE32-E72D297353CC}">
              <c16:uniqueId val="{00000000-035F-45B3-9E57-1ABA5D4674DD}"/>
            </c:ext>
          </c:extLst>
        </c:ser>
        <c:dLbls>
          <c:showLegendKey val="0"/>
          <c:showVal val="0"/>
          <c:showCatName val="0"/>
          <c:showSerName val="0"/>
          <c:showPercent val="0"/>
          <c:showBubbleSize val="0"/>
        </c:dLbls>
        <c:gapWidth val="150"/>
        <c:axId val="209904208"/>
        <c:axId val="209904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34.74</c:v>
                </c:pt>
                <c:pt idx="1">
                  <c:v>41.35</c:v>
                </c:pt>
                <c:pt idx="2">
                  <c:v>42.9</c:v>
                </c:pt>
                <c:pt idx="3">
                  <c:v>43.36</c:v>
                </c:pt>
                <c:pt idx="4">
                  <c:v>42.56</c:v>
                </c:pt>
              </c:numCache>
            </c:numRef>
          </c:val>
          <c:smooth val="0"/>
          <c:extLst>
            <c:ext xmlns:c16="http://schemas.microsoft.com/office/drawing/2014/chart" uri="{C3380CC4-5D6E-409C-BE32-E72D297353CC}">
              <c16:uniqueId val="{00000001-035F-45B3-9E57-1ABA5D4674DD}"/>
            </c:ext>
          </c:extLst>
        </c:ser>
        <c:dLbls>
          <c:showLegendKey val="0"/>
          <c:showVal val="0"/>
          <c:showCatName val="0"/>
          <c:showSerName val="0"/>
          <c:showPercent val="0"/>
          <c:showBubbleSize val="0"/>
        </c:dLbls>
        <c:marker val="1"/>
        <c:smooth val="0"/>
        <c:axId val="209904208"/>
        <c:axId val="209904600"/>
      </c:lineChart>
      <c:dateAx>
        <c:axId val="209904208"/>
        <c:scaling>
          <c:orientation val="minMax"/>
        </c:scaling>
        <c:delete val="1"/>
        <c:axPos val="b"/>
        <c:numFmt formatCode="ge" sourceLinked="1"/>
        <c:majorTickMark val="none"/>
        <c:minorTickMark val="none"/>
        <c:tickLblPos val="none"/>
        <c:crossAx val="209904600"/>
        <c:crosses val="autoZero"/>
        <c:auto val="1"/>
        <c:lblOffset val="100"/>
        <c:baseTimeUnit val="years"/>
      </c:dateAx>
      <c:valAx>
        <c:axId val="209904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90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60.81</c:v>
                </c:pt>
                <c:pt idx="1">
                  <c:v>62.58</c:v>
                </c:pt>
                <c:pt idx="2">
                  <c:v>64.08</c:v>
                </c:pt>
                <c:pt idx="3">
                  <c:v>63.59</c:v>
                </c:pt>
                <c:pt idx="4">
                  <c:v>63.23</c:v>
                </c:pt>
              </c:numCache>
            </c:numRef>
          </c:val>
          <c:extLst>
            <c:ext xmlns:c16="http://schemas.microsoft.com/office/drawing/2014/chart" uri="{C3380CC4-5D6E-409C-BE32-E72D297353CC}">
              <c16:uniqueId val="{00000000-16CB-469A-A138-3314D0795AD3}"/>
            </c:ext>
          </c:extLst>
        </c:ser>
        <c:dLbls>
          <c:showLegendKey val="0"/>
          <c:showVal val="0"/>
          <c:showCatName val="0"/>
          <c:showSerName val="0"/>
          <c:showPercent val="0"/>
          <c:showBubbleSize val="0"/>
        </c:dLbls>
        <c:gapWidth val="150"/>
        <c:axId val="209905776"/>
        <c:axId val="209906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70.14</c:v>
                </c:pt>
                <c:pt idx="1">
                  <c:v>82.9</c:v>
                </c:pt>
                <c:pt idx="2">
                  <c:v>83.5</c:v>
                </c:pt>
                <c:pt idx="3">
                  <c:v>83.06</c:v>
                </c:pt>
                <c:pt idx="4">
                  <c:v>83.32</c:v>
                </c:pt>
              </c:numCache>
            </c:numRef>
          </c:val>
          <c:smooth val="0"/>
          <c:extLst>
            <c:ext xmlns:c16="http://schemas.microsoft.com/office/drawing/2014/chart" uri="{C3380CC4-5D6E-409C-BE32-E72D297353CC}">
              <c16:uniqueId val="{00000001-16CB-469A-A138-3314D0795AD3}"/>
            </c:ext>
          </c:extLst>
        </c:ser>
        <c:dLbls>
          <c:showLegendKey val="0"/>
          <c:showVal val="0"/>
          <c:showCatName val="0"/>
          <c:showSerName val="0"/>
          <c:showPercent val="0"/>
          <c:showBubbleSize val="0"/>
        </c:dLbls>
        <c:marker val="1"/>
        <c:smooth val="0"/>
        <c:axId val="209905776"/>
        <c:axId val="209906168"/>
      </c:lineChart>
      <c:dateAx>
        <c:axId val="209905776"/>
        <c:scaling>
          <c:orientation val="minMax"/>
        </c:scaling>
        <c:delete val="1"/>
        <c:axPos val="b"/>
        <c:numFmt formatCode="ge" sourceLinked="1"/>
        <c:majorTickMark val="none"/>
        <c:minorTickMark val="none"/>
        <c:tickLblPos val="none"/>
        <c:crossAx val="209906168"/>
        <c:crosses val="autoZero"/>
        <c:auto val="1"/>
        <c:lblOffset val="100"/>
        <c:baseTimeUnit val="years"/>
      </c:dateAx>
      <c:valAx>
        <c:axId val="209906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90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77.31</c:v>
                </c:pt>
                <c:pt idx="1">
                  <c:v>80.8</c:v>
                </c:pt>
                <c:pt idx="2">
                  <c:v>89.18</c:v>
                </c:pt>
                <c:pt idx="3">
                  <c:v>82.22</c:v>
                </c:pt>
                <c:pt idx="4">
                  <c:v>93.25</c:v>
                </c:pt>
              </c:numCache>
            </c:numRef>
          </c:val>
          <c:extLst>
            <c:ext xmlns:c16="http://schemas.microsoft.com/office/drawing/2014/chart" uri="{C3380CC4-5D6E-409C-BE32-E72D297353CC}">
              <c16:uniqueId val="{00000000-E878-429C-9893-5A4B3842B8DD}"/>
            </c:ext>
          </c:extLst>
        </c:ser>
        <c:dLbls>
          <c:showLegendKey val="0"/>
          <c:showVal val="0"/>
          <c:showCatName val="0"/>
          <c:showSerName val="0"/>
          <c:showPercent val="0"/>
          <c:showBubbleSize val="0"/>
        </c:dLbls>
        <c:gapWidth val="150"/>
        <c:axId val="208722064"/>
        <c:axId val="209392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878-429C-9893-5A4B3842B8DD}"/>
            </c:ext>
          </c:extLst>
        </c:ser>
        <c:dLbls>
          <c:showLegendKey val="0"/>
          <c:showVal val="0"/>
          <c:showCatName val="0"/>
          <c:showSerName val="0"/>
          <c:showPercent val="0"/>
          <c:showBubbleSize val="0"/>
        </c:dLbls>
        <c:marker val="1"/>
        <c:smooth val="0"/>
        <c:axId val="208722064"/>
        <c:axId val="209392912"/>
      </c:lineChart>
      <c:dateAx>
        <c:axId val="208722064"/>
        <c:scaling>
          <c:orientation val="minMax"/>
        </c:scaling>
        <c:delete val="1"/>
        <c:axPos val="b"/>
        <c:numFmt formatCode="ge" sourceLinked="1"/>
        <c:majorTickMark val="none"/>
        <c:minorTickMark val="none"/>
        <c:tickLblPos val="none"/>
        <c:crossAx val="209392912"/>
        <c:crosses val="autoZero"/>
        <c:auto val="1"/>
        <c:lblOffset val="100"/>
        <c:baseTimeUnit val="years"/>
      </c:dateAx>
      <c:valAx>
        <c:axId val="20939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72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A27-4E78-B6E5-072B418EE1E8}"/>
            </c:ext>
          </c:extLst>
        </c:ser>
        <c:dLbls>
          <c:showLegendKey val="0"/>
          <c:showVal val="0"/>
          <c:showCatName val="0"/>
          <c:showSerName val="0"/>
          <c:showPercent val="0"/>
          <c:showBubbleSize val="0"/>
        </c:dLbls>
        <c:gapWidth val="150"/>
        <c:axId val="209449280"/>
        <c:axId val="209449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A27-4E78-B6E5-072B418EE1E8}"/>
            </c:ext>
          </c:extLst>
        </c:ser>
        <c:dLbls>
          <c:showLegendKey val="0"/>
          <c:showVal val="0"/>
          <c:showCatName val="0"/>
          <c:showSerName val="0"/>
          <c:showPercent val="0"/>
          <c:showBubbleSize val="0"/>
        </c:dLbls>
        <c:marker val="1"/>
        <c:smooth val="0"/>
        <c:axId val="209449280"/>
        <c:axId val="209449664"/>
      </c:lineChart>
      <c:dateAx>
        <c:axId val="209449280"/>
        <c:scaling>
          <c:orientation val="minMax"/>
        </c:scaling>
        <c:delete val="1"/>
        <c:axPos val="b"/>
        <c:numFmt formatCode="ge" sourceLinked="1"/>
        <c:majorTickMark val="none"/>
        <c:minorTickMark val="none"/>
        <c:tickLblPos val="none"/>
        <c:crossAx val="209449664"/>
        <c:crosses val="autoZero"/>
        <c:auto val="1"/>
        <c:lblOffset val="100"/>
        <c:baseTimeUnit val="years"/>
      </c:dateAx>
      <c:valAx>
        <c:axId val="20944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44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6A0-42DA-876B-0241BBA3C5FE}"/>
            </c:ext>
          </c:extLst>
        </c:ser>
        <c:dLbls>
          <c:showLegendKey val="0"/>
          <c:showVal val="0"/>
          <c:showCatName val="0"/>
          <c:showSerName val="0"/>
          <c:showPercent val="0"/>
          <c:showBubbleSize val="0"/>
        </c:dLbls>
        <c:gapWidth val="150"/>
        <c:axId val="209516784"/>
        <c:axId val="140496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6A0-42DA-876B-0241BBA3C5FE}"/>
            </c:ext>
          </c:extLst>
        </c:ser>
        <c:dLbls>
          <c:showLegendKey val="0"/>
          <c:showVal val="0"/>
          <c:showCatName val="0"/>
          <c:showSerName val="0"/>
          <c:showPercent val="0"/>
          <c:showBubbleSize val="0"/>
        </c:dLbls>
        <c:marker val="1"/>
        <c:smooth val="0"/>
        <c:axId val="209516784"/>
        <c:axId val="140496888"/>
      </c:lineChart>
      <c:dateAx>
        <c:axId val="209516784"/>
        <c:scaling>
          <c:orientation val="minMax"/>
        </c:scaling>
        <c:delete val="1"/>
        <c:axPos val="b"/>
        <c:numFmt formatCode="ge" sourceLinked="1"/>
        <c:majorTickMark val="none"/>
        <c:minorTickMark val="none"/>
        <c:tickLblPos val="none"/>
        <c:crossAx val="140496888"/>
        <c:crosses val="autoZero"/>
        <c:auto val="1"/>
        <c:lblOffset val="100"/>
        <c:baseTimeUnit val="years"/>
      </c:dateAx>
      <c:valAx>
        <c:axId val="140496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51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BC1-4829-B3C9-348BCBE22CAA}"/>
            </c:ext>
          </c:extLst>
        </c:ser>
        <c:dLbls>
          <c:showLegendKey val="0"/>
          <c:showVal val="0"/>
          <c:showCatName val="0"/>
          <c:showSerName val="0"/>
          <c:showPercent val="0"/>
          <c:showBubbleSize val="0"/>
        </c:dLbls>
        <c:gapWidth val="150"/>
        <c:axId val="140498064"/>
        <c:axId val="140498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BC1-4829-B3C9-348BCBE22CAA}"/>
            </c:ext>
          </c:extLst>
        </c:ser>
        <c:dLbls>
          <c:showLegendKey val="0"/>
          <c:showVal val="0"/>
          <c:showCatName val="0"/>
          <c:showSerName val="0"/>
          <c:showPercent val="0"/>
          <c:showBubbleSize val="0"/>
        </c:dLbls>
        <c:marker val="1"/>
        <c:smooth val="0"/>
        <c:axId val="140498064"/>
        <c:axId val="140498456"/>
      </c:lineChart>
      <c:dateAx>
        <c:axId val="140498064"/>
        <c:scaling>
          <c:orientation val="minMax"/>
        </c:scaling>
        <c:delete val="1"/>
        <c:axPos val="b"/>
        <c:numFmt formatCode="ge" sourceLinked="1"/>
        <c:majorTickMark val="none"/>
        <c:minorTickMark val="none"/>
        <c:tickLblPos val="none"/>
        <c:crossAx val="140498456"/>
        <c:crosses val="autoZero"/>
        <c:auto val="1"/>
        <c:lblOffset val="100"/>
        <c:baseTimeUnit val="years"/>
      </c:dateAx>
      <c:valAx>
        <c:axId val="140498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49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704-4599-AEC4-D9B5EBCC7C02}"/>
            </c:ext>
          </c:extLst>
        </c:ser>
        <c:dLbls>
          <c:showLegendKey val="0"/>
          <c:showVal val="0"/>
          <c:showCatName val="0"/>
          <c:showSerName val="0"/>
          <c:showPercent val="0"/>
          <c:showBubbleSize val="0"/>
        </c:dLbls>
        <c:gapWidth val="150"/>
        <c:axId val="140499632"/>
        <c:axId val="140500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704-4599-AEC4-D9B5EBCC7C02}"/>
            </c:ext>
          </c:extLst>
        </c:ser>
        <c:dLbls>
          <c:showLegendKey val="0"/>
          <c:showVal val="0"/>
          <c:showCatName val="0"/>
          <c:showSerName val="0"/>
          <c:showPercent val="0"/>
          <c:showBubbleSize val="0"/>
        </c:dLbls>
        <c:marker val="1"/>
        <c:smooth val="0"/>
        <c:axId val="140499632"/>
        <c:axId val="140500024"/>
      </c:lineChart>
      <c:dateAx>
        <c:axId val="140499632"/>
        <c:scaling>
          <c:orientation val="minMax"/>
        </c:scaling>
        <c:delete val="1"/>
        <c:axPos val="b"/>
        <c:numFmt formatCode="ge" sourceLinked="1"/>
        <c:majorTickMark val="none"/>
        <c:minorTickMark val="none"/>
        <c:tickLblPos val="none"/>
        <c:crossAx val="140500024"/>
        <c:crosses val="autoZero"/>
        <c:auto val="1"/>
        <c:lblOffset val="100"/>
        <c:baseTimeUnit val="years"/>
      </c:dateAx>
      <c:valAx>
        <c:axId val="140500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49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1862.54</c:v>
                </c:pt>
                <c:pt idx="1">
                  <c:v>1486.84</c:v>
                </c:pt>
                <c:pt idx="2">
                  <c:v>1128.79</c:v>
                </c:pt>
                <c:pt idx="3">
                  <c:v>4615.8500000000004</c:v>
                </c:pt>
                <c:pt idx="4">
                  <c:v>4009.24</c:v>
                </c:pt>
              </c:numCache>
            </c:numRef>
          </c:val>
          <c:extLst>
            <c:ext xmlns:c16="http://schemas.microsoft.com/office/drawing/2014/chart" uri="{C3380CC4-5D6E-409C-BE32-E72D297353CC}">
              <c16:uniqueId val="{00000000-94B8-4C4B-A93D-C2C531A2259F}"/>
            </c:ext>
          </c:extLst>
        </c:ser>
        <c:dLbls>
          <c:showLegendKey val="0"/>
          <c:showVal val="0"/>
          <c:showCatName val="0"/>
          <c:showSerName val="0"/>
          <c:showPercent val="0"/>
          <c:showBubbleSize val="0"/>
        </c:dLbls>
        <c:gapWidth val="150"/>
        <c:axId val="209684248"/>
        <c:axId val="209684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1671.86</c:v>
                </c:pt>
                <c:pt idx="1">
                  <c:v>1434.89</c:v>
                </c:pt>
                <c:pt idx="2">
                  <c:v>1298.9100000000001</c:v>
                </c:pt>
                <c:pt idx="3">
                  <c:v>1243.71</c:v>
                </c:pt>
                <c:pt idx="4">
                  <c:v>1194.1500000000001</c:v>
                </c:pt>
              </c:numCache>
            </c:numRef>
          </c:val>
          <c:smooth val="0"/>
          <c:extLst>
            <c:ext xmlns:c16="http://schemas.microsoft.com/office/drawing/2014/chart" uri="{C3380CC4-5D6E-409C-BE32-E72D297353CC}">
              <c16:uniqueId val="{00000001-94B8-4C4B-A93D-C2C531A2259F}"/>
            </c:ext>
          </c:extLst>
        </c:ser>
        <c:dLbls>
          <c:showLegendKey val="0"/>
          <c:showVal val="0"/>
          <c:showCatName val="0"/>
          <c:showSerName val="0"/>
          <c:showPercent val="0"/>
          <c:showBubbleSize val="0"/>
        </c:dLbls>
        <c:marker val="1"/>
        <c:smooth val="0"/>
        <c:axId val="209684248"/>
        <c:axId val="209684640"/>
      </c:lineChart>
      <c:dateAx>
        <c:axId val="209684248"/>
        <c:scaling>
          <c:orientation val="minMax"/>
        </c:scaling>
        <c:delete val="1"/>
        <c:axPos val="b"/>
        <c:numFmt formatCode="ge" sourceLinked="1"/>
        <c:majorTickMark val="none"/>
        <c:minorTickMark val="none"/>
        <c:tickLblPos val="none"/>
        <c:crossAx val="209684640"/>
        <c:crosses val="autoZero"/>
        <c:auto val="1"/>
        <c:lblOffset val="100"/>
        <c:baseTimeUnit val="years"/>
      </c:dateAx>
      <c:valAx>
        <c:axId val="20968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684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35.76</c:v>
                </c:pt>
                <c:pt idx="1">
                  <c:v>35.99</c:v>
                </c:pt>
                <c:pt idx="2">
                  <c:v>40.89</c:v>
                </c:pt>
                <c:pt idx="3">
                  <c:v>34.58</c:v>
                </c:pt>
                <c:pt idx="4">
                  <c:v>44.36</c:v>
                </c:pt>
              </c:numCache>
            </c:numRef>
          </c:val>
          <c:extLst>
            <c:ext xmlns:c16="http://schemas.microsoft.com/office/drawing/2014/chart" uri="{C3380CC4-5D6E-409C-BE32-E72D297353CC}">
              <c16:uniqueId val="{00000000-1666-41CC-9B09-E73C43DD5434}"/>
            </c:ext>
          </c:extLst>
        </c:ser>
        <c:dLbls>
          <c:showLegendKey val="0"/>
          <c:showVal val="0"/>
          <c:showCatName val="0"/>
          <c:showSerName val="0"/>
          <c:showPercent val="0"/>
          <c:showBubbleSize val="0"/>
        </c:dLbls>
        <c:gapWidth val="150"/>
        <c:axId val="209685816"/>
        <c:axId val="209686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50.54</c:v>
                </c:pt>
                <c:pt idx="1">
                  <c:v>66.22</c:v>
                </c:pt>
                <c:pt idx="2">
                  <c:v>69.87</c:v>
                </c:pt>
                <c:pt idx="3">
                  <c:v>74.3</c:v>
                </c:pt>
                <c:pt idx="4">
                  <c:v>72.260000000000005</c:v>
                </c:pt>
              </c:numCache>
            </c:numRef>
          </c:val>
          <c:smooth val="0"/>
          <c:extLst>
            <c:ext xmlns:c16="http://schemas.microsoft.com/office/drawing/2014/chart" uri="{C3380CC4-5D6E-409C-BE32-E72D297353CC}">
              <c16:uniqueId val="{00000001-1666-41CC-9B09-E73C43DD5434}"/>
            </c:ext>
          </c:extLst>
        </c:ser>
        <c:dLbls>
          <c:showLegendKey val="0"/>
          <c:showVal val="0"/>
          <c:showCatName val="0"/>
          <c:showSerName val="0"/>
          <c:showPercent val="0"/>
          <c:showBubbleSize val="0"/>
        </c:dLbls>
        <c:marker val="1"/>
        <c:smooth val="0"/>
        <c:axId val="209685816"/>
        <c:axId val="209686208"/>
      </c:lineChart>
      <c:dateAx>
        <c:axId val="209685816"/>
        <c:scaling>
          <c:orientation val="minMax"/>
        </c:scaling>
        <c:delete val="1"/>
        <c:axPos val="b"/>
        <c:numFmt formatCode="ge" sourceLinked="1"/>
        <c:majorTickMark val="none"/>
        <c:minorTickMark val="none"/>
        <c:tickLblPos val="none"/>
        <c:crossAx val="209686208"/>
        <c:crosses val="autoZero"/>
        <c:auto val="1"/>
        <c:lblOffset val="100"/>
        <c:baseTimeUnit val="years"/>
      </c:dateAx>
      <c:valAx>
        <c:axId val="20968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685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377.61</c:v>
                </c:pt>
                <c:pt idx="1">
                  <c:v>372.37</c:v>
                </c:pt>
                <c:pt idx="2">
                  <c:v>338.88</c:v>
                </c:pt>
                <c:pt idx="3">
                  <c:v>392.56</c:v>
                </c:pt>
                <c:pt idx="4">
                  <c:v>316.10000000000002</c:v>
                </c:pt>
              </c:numCache>
            </c:numRef>
          </c:val>
          <c:extLst>
            <c:ext xmlns:c16="http://schemas.microsoft.com/office/drawing/2014/chart" uri="{C3380CC4-5D6E-409C-BE32-E72D297353CC}">
              <c16:uniqueId val="{00000000-7437-48D8-BCB1-C300B99AA197}"/>
            </c:ext>
          </c:extLst>
        </c:ser>
        <c:dLbls>
          <c:showLegendKey val="0"/>
          <c:showVal val="0"/>
          <c:showCatName val="0"/>
          <c:showSerName val="0"/>
          <c:showPercent val="0"/>
          <c:showBubbleSize val="0"/>
        </c:dLbls>
        <c:gapWidth val="150"/>
        <c:axId val="209687384"/>
        <c:axId val="209687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320.36</c:v>
                </c:pt>
                <c:pt idx="1">
                  <c:v>246.72</c:v>
                </c:pt>
                <c:pt idx="2">
                  <c:v>234.96</c:v>
                </c:pt>
                <c:pt idx="3">
                  <c:v>221.81</c:v>
                </c:pt>
                <c:pt idx="4">
                  <c:v>230.02</c:v>
                </c:pt>
              </c:numCache>
            </c:numRef>
          </c:val>
          <c:smooth val="0"/>
          <c:extLst>
            <c:ext xmlns:c16="http://schemas.microsoft.com/office/drawing/2014/chart" uri="{C3380CC4-5D6E-409C-BE32-E72D297353CC}">
              <c16:uniqueId val="{00000001-7437-48D8-BCB1-C300B99AA197}"/>
            </c:ext>
          </c:extLst>
        </c:ser>
        <c:dLbls>
          <c:showLegendKey val="0"/>
          <c:showVal val="0"/>
          <c:showCatName val="0"/>
          <c:showSerName val="0"/>
          <c:showPercent val="0"/>
          <c:showBubbleSize val="0"/>
        </c:dLbls>
        <c:marker val="1"/>
        <c:smooth val="0"/>
        <c:axId val="209687384"/>
        <c:axId val="209687776"/>
      </c:lineChart>
      <c:dateAx>
        <c:axId val="209687384"/>
        <c:scaling>
          <c:orientation val="minMax"/>
        </c:scaling>
        <c:delete val="1"/>
        <c:axPos val="b"/>
        <c:numFmt formatCode="ge" sourceLinked="1"/>
        <c:majorTickMark val="none"/>
        <c:minorTickMark val="none"/>
        <c:tickLblPos val="none"/>
        <c:crossAx val="209687776"/>
        <c:crosses val="autoZero"/>
        <c:auto val="1"/>
        <c:lblOffset val="100"/>
        <c:baseTimeUnit val="years"/>
      </c:dateAx>
      <c:valAx>
        <c:axId val="20968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687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O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4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大分県　宇佐市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3"/>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3"/>
      <c r="BK7" s="3"/>
      <c r="BL7" s="4" t="s">
        <v>9</v>
      </c>
      <c r="BM7" s="5"/>
      <c r="BN7" s="5"/>
      <c r="BO7" s="5"/>
      <c r="BP7" s="5"/>
      <c r="BQ7" s="5"/>
      <c r="BR7" s="5"/>
      <c r="BS7" s="5"/>
      <c r="BT7" s="5"/>
      <c r="BU7" s="5"/>
      <c r="BV7" s="5"/>
      <c r="BW7" s="5"/>
      <c r="BX7" s="5"/>
      <c r="BY7" s="6"/>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特定環境保全公共下水道</v>
      </c>
      <c r="Q8" s="77"/>
      <c r="R8" s="77"/>
      <c r="S8" s="77"/>
      <c r="T8" s="77"/>
      <c r="U8" s="77"/>
      <c r="V8" s="77"/>
      <c r="W8" s="77" t="str">
        <f>データ!L6</f>
        <v>D2</v>
      </c>
      <c r="X8" s="77"/>
      <c r="Y8" s="77"/>
      <c r="Z8" s="77"/>
      <c r="AA8" s="77"/>
      <c r="AB8" s="77"/>
      <c r="AC8" s="77"/>
      <c r="AD8" s="78" t="str">
        <f>データ!$M$6</f>
        <v>非設置</v>
      </c>
      <c r="AE8" s="78"/>
      <c r="AF8" s="78"/>
      <c r="AG8" s="78"/>
      <c r="AH8" s="78"/>
      <c r="AI8" s="78"/>
      <c r="AJ8" s="78"/>
      <c r="AK8" s="3"/>
      <c r="AL8" s="74">
        <f>データ!S6</f>
        <v>56480</v>
      </c>
      <c r="AM8" s="74"/>
      <c r="AN8" s="74"/>
      <c r="AO8" s="74"/>
      <c r="AP8" s="74"/>
      <c r="AQ8" s="74"/>
      <c r="AR8" s="74"/>
      <c r="AS8" s="74"/>
      <c r="AT8" s="73">
        <f>データ!T6</f>
        <v>439.05</v>
      </c>
      <c r="AU8" s="73"/>
      <c r="AV8" s="73"/>
      <c r="AW8" s="73"/>
      <c r="AX8" s="73"/>
      <c r="AY8" s="73"/>
      <c r="AZ8" s="73"/>
      <c r="BA8" s="73"/>
      <c r="BB8" s="73">
        <f>データ!U6</f>
        <v>128.63999999999999</v>
      </c>
      <c r="BC8" s="73"/>
      <c r="BD8" s="73"/>
      <c r="BE8" s="73"/>
      <c r="BF8" s="73"/>
      <c r="BG8" s="73"/>
      <c r="BH8" s="73"/>
      <c r="BI8" s="73"/>
      <c r="BJ8" s="3"/>
      <c r="BK8" s="3"/>
      <c r="BL8" s="75" t="s">
        <v>10</v>
      </c>
      <c r="BM8" s="76"/>
      <c r="BN8" s="7" t="s">
        <v>11</v>
      </c>
      <c r="BO8" s="8"/>
      <c r="BP8" s="8"/>
      <c r="BQ8" s="8"/>
      <c r="BR8" s="8"/>
      <c r="BS8" s="8"/>
      <c r="BT8" s="8"/>
      <c r="BU8" s="8"/>
      <c r="BV8" s="8"/>
      <c r="BW8" s="8"/>
      <c r="BX8" s="8"/>
      <c r="BY8" s="9"/>
    </row>
    <row r="9" spans="1:78" ht="18.75" customHeight="1" x14ac:dyDescent="0.15">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3"/>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3"/>
      <c r="BK9" s="3"/>
      <c r="BL9" s="71" t="s">
        <v>20</v>
      </c>
      <c r="BM9" s="72"/>
      <c r="BN9" s="10" t="s">
        <v>21</v>
      </c>
      <c r="BO9" s="11"/>
      <c r="BP9" s="11"/>
      <c r="BQ9" s="11"/>
      <c r="BR9" s="11"/>
      <c r="BS9" s="11"/>
      <c r="BT9" s="11"/>
      <c r="BU9" s="11"/>
      <c r="BV9" s="11"/>
      <c r="BW9" s="11"/>
      <c r="BX9" s="11"/>
      <c r="BY9" s="12"/>
    </row>
    <row r="10" spans="1:78" ht="18.75" customHeight="1" x14ac:dyDescent="0.15">
      <c r="A10" s="2"/>
      <c r="B10" s="73" t="str">
        <f>データ!N6</f>
        <v>-</v>
      </c>
      <c r="C10" s="73"/>
      <c r="D10" s="73"/>
      <c r="E10" s="73"/>
      <c r="F10" s="73"/>
      <c r="G10" s="73"/>
      <c r="H10" s="73"/>
      <c r="I10" s="73" t="str">
        <f>データ!O6</f>
        <v>該当数値なし</v>
      </c>
      <c r="J10" s="73"/>
      <c r="K10" s="73"/>
      <c r="L10" s="73"/>
      <c r="M10" s="73"/>
      <c r="N10" s="73"/>
      <c r="O10" s="73"/>
      <c r="P10" s="73">
        <f>データ!P6</f>
        <v>3.25</v>
      </c>
      <c r="Q10" s="73"/>
      <c r="R10" s="73"/>
      <c r="S10" s="73"/>
      <c r="T10" s="73"/>
      <c r="U10" s="73"/>
      <c r="V10" s="73"/>
      <c r="W10" s="73">
        <f>データ!Q6</f>
        <v>97.6</v>
      </c>
      <c r="X10" s="73"/>
      <c r="Y10" s="73"/>
      <c r="Z10" s="73"/>
      <c r="AA10" s="73"/>
      <c r="AB10" s="73"/>
      <c r="AC10" s="73"/>
      <c r="AD10" s="74">
        <f>データ!R6</f>
        <v>2480</v>
      </c>
      <c r="AE10" s="74"/>
      <c r="AF10" s="74"/>
      <c r="AG10" s="74"/>
      <c r="AH10" s="74"/>
      <c r="AI10" s="74"/>
      <c r="AJ10" s="74"/>
      <c r="AK10" s="2"/>
      <c r="AL10" s="74">
        <f>データ!V6</f>
        <v>1822</v>
      </c>
      <c r="AM10" s="74"/>
      <c r="AN10" s="74"/>
      <c r="AO10" s="74"/>
      <c r="AP10" s="74"/>
      <c r="AQ10" s="74"/>
      <c r="AR10" s="74"/>
      <c r="AS10" s="74"/>
      <c r="AT10" s="73">
        <f>データ!W6</f>
        <v>0.99</v>
      </c>
      <c r="AU10" s="73"/>
      <c r="AV10" s="73"/>
      <c r="AW10" s="73"/>
      <c r="AX10" s="73"/>
      <c r="AY10" s="73"/>
      <c r="AZ10" s="73"/>
      <c r="BA10" s="73"/>
      <c r="BB10" s="73">
        <f>データ!X6</f>
        <v>1840.4</v>
      </c>
      <c r="BC10" s="73"/>
      <c r="BD10" s="73"/>
      <c r="BE10" s="73"/>
      <c r="BF10" s="73"/>
      <c r="BG10" s="73"/>
      <c r="BH10" s="73"/>
      <c r="BI10" s="73"/>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7"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7"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7"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4" t="s">
        <v>112</v>
      </c>
      <c r="BM16" s="65"/>
      <c r="BN16" s="65"/>
      <c r="BO16" s="65"/>
      <c r="BP16" s="65"/>
      <c r="BQ16" s="65"/>
      <c r="BR16" s="65"/>
      <c r="BS16" s="65"/>
      <c r="BT16" s="65"/>
      <c r="BU16" s="65"/>
      <c r="BV16" s="65"/>
      <c r="BW16" s="65"/>
      <c r="BX16" s="65"/>
      <c r="BY16" s="65"/>
      <c r="BZ16" s="66"/>
    </row>
    <row r="17" spans="1:78" ht="13.7"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4"/>
      <c r="BM17" s="65"/>
      <c r="BN17" s="65"/>
      <c r="BO17" s="65"/>
      <c r="BP17" s="65"/>
      <c r="BQ17" s="65"/>
      <c r="BR17" s="65"/>
      <c r="BS17" s="65"/>
      <c r="BT17" s="65"/>
      <c r="BU17" s="65"/>
      <c r="BV17" s="65"/>
      <c r="BW17" s="65"/>
      <c r="BX17" s="65"/>
      <c r="BY17" s="65"/>
      <c r="BZ17" s="66"/>
    </row>
    <row r="18" spans="1:78" ht="13.7"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4"/>
      <c r="BM18" s="65"/>
      <c r="BN18" s="65"/>
      <c r="BO18" s="65"/>
      <c r="BP18" s="65"/>
      <c r="BQ18" s="65"/>
      <c r="BR18" s="65"/>
      <c r="BS18" s="65"/>
      <c r="BT18" s="65"/>
      <c r="BU18" s="65"/>
      <c r="BV18" s="65"/>
      <c r="BW18" s="65"/>
      <c r="BX18" s="65"/>
      <c r="BY18" s="65"/>
      <c r="BZ18" s="66"/>
    </row>
    <row r="19" spans="1:78" ht="13.7"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4"/>
      <c r="BM19" s="65"/>
      <c r="BN19" s="65"/>
      <c r="BO19" s="65"/>
      <c r="BP19" s="65"/>
      <c r="BQ19" s="65"/>
      <c r="BR19" s="65"/>
      <c r="BS19" s="65"/>
      <c r="BT19" s="65"/>
      <c r="BU19" s="65"/>
      <c r="BV19" s="65"/>
      <c r="BW19" s="65"/>
      <c r="BX19" s="65"/>
      <c r="BY19" s="65"/>
      <c r="BZ19" s="66"/>
    </row>
    <row r="20" spans="1:78" ht="13.7"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4"/>
      <c r="BM20" s="65"/>
      <c r="BN20" s="65"/>
      <c r="BO20" s="65"/>
      <c r="BP20" s="65"/>
      <c r="BQ20" s="65"/>
      <c r="BR20" s="65"/>
      <c r="BS20" s="65"/>
      <c r="BT20" s="65"/>
      <c r="BU20" s="65"/>
      <c r="BV20" s="65"/>
      <c r="BW20" s="65"/>
      <c r="BX20" s="65"/>
      <c r="BY20" s="65"/>
      <c r="BZ20" s="66"/>
    </row>
    <row r="21" spans="1:78" ht="13.7"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4"/>
      <c r="BM21" s="65"/>
      <c r="BN21" s="65"/>
      <c r="BO21" s="65"/>
      <c r="BP21" s="65"/>
      <c r="BQ21" s="65"/>
      <c r="BR21" s="65"/>
      <c r="BS21" s="65"/>
      <c r="BT21" s="65"/>
      <c r="BU21" s="65"/>
      <c r="BV21" s="65"/>
      <c r="BW21" s="65"/>
      <c r="BX21" s="65"/>
      <c r="BY21" s="65"/>
      <c r="BZ21" s="66"/>
    </row>
    <row r="22" spans="1:78" ht="13.7"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4"/>
      <c r="BM22" s="65"/>
      <c r="BN22" s="65"/>
      <c r="BO22" s="65"/>
      <c r="BP22" s="65"/>
      <c r="BQ22" s="65"/>
      <c r="BR22" s="65"/>
      <c r="BS22" s="65"/>
      <c r="BT22" s="65"/>
      <c r="BU22" s="65"/>
      <c r="BV22" s="65"/>
      <c r="BW22" s="65"/>
      <c r="BX22" s="65"/>
      <c r="BY22" s="65"/>
      <c r="BZ22" s="66"/>
    </row>
    <row r="23" spans="1:78" ht="13.7"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4"/>
      <c r="BM23" s="65"/>
      <c r="BN23" s="65"/>
      <c r="BO23" s="65"/>
      <c r="BP23" s="65"/>
      <c r="BQ23" s="65"/>
      <c r="BR23" s="65"/>
      <c r="BS23" s="65"/>
      <c r="BT23" s="65"/>
      <c r="BU23" s="65"/>
      <c r="BV23" s="65"/>
      <c r="BW23" s="65"/>
      <c r="BX23" s="65"/>
      <c r="BY23" s="65"/>
      <c r="BZ23" s="66"/>
    </row>
    <row r="24" spans="1:78" ht="13.7"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4"/>
      <c r="BM24" s="65"/>
      <c r="BN24" s="65"/>
      <c r="BO24" s="65"/>
      <c r="BP24" s="65"/>
      <c r="BQ24" s="65"/>
      <c r="BR24" s="65"/>
      <c r="BS24" s="65"/>
      <c r="BT24" s="65"/>
      <c r="BU24" s="65"/>
      <c r="BV24" s="65"/>
      <c r="BW24" s="65"/>
      <c r="BX24" s="65"/>
      <c r="BY24" s="65"/>
      <c r="BZ24" s="66"/>
    </row>
    <row r="25" spans="1:78" ht="13.7"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4"/>
      <c r="BM25" s="65"/>
      <c r="BN25" s="65"/>
      <c r="BO25" s="65"/>
      <c r="BP25" s="65"/>
      <c r="BQ25" s="65"/>
      <c r="BR25" s="65"/>
      <c r="BS25" s="65"/>
      <c r="BT25" s="65"/>
      <c r="BU25" s="65"/>
      <c r="BV25" s="65"/>
      <c r="BW25" s="65"/>
      <c r="BX25" s="65"/>
      <c r="BY25" s="65"/>
      <c r="BZ25" s="66"/>
    </row>
    <row r="26" spans="1:78" ht="13.7"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4"/>
      <c r="BM26" s="65"/>
      <c r="BN26" s="65"/>
      <c r="BO26" s="65"/>
      <c r="BP26" s="65"/>
      <c r="BQ26" s="65"/>
      <c r="BR26" s="65"/>
      <c r="BS26" s="65"/>
      <c r="BT26" s="65"/>
      <c r="BU26" s="65"/>
      <c r="BV26" s="65"/>
      <c r="BW26" s="65"/>
      <c r="BX26" s="65"/>
      <c r="BY26" s="65"/>
      <c r="BZ26" s="66"/>
    </row>
    <row r="27" spans="1:78" ht="13.7"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4"/>
      <c r="BM27" s="65"/>
      <c r="BN27" s="65"/>
      <c r="BO27" s="65"/>
      <c r="BP27" s="65"/>
      <c r="BQ27" s="65"/>
      <c r="BR27" s="65"/>
      <c r="BS27" s="65"/>
      <c r="BT27" s="65"/>
      <c r="BU27" s="65"/>
      <c r="BV27" s="65"/>
      <c r="BW27" s="65"/>
      <c r="BX27" s="65"/>
      <c r="BY27" s="65"/>
      <c r="BZ27" s="66"/>
    </row>
    <row r="28" spans="1:78" ht="13.7"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4"/>
      <c r="BM28" s="65"/>
      <c r="BN28" s="65"/>
      <c r="BO28" s="65"/>
      <c r="BP28" s="65"/>
      <c r="BQ28" s="65"/>
      <c r="BR28" s="65"/>
      <c r="BS28" s="65"/>
      <c r="BT28" s="65"/>
      <c r="BU28" s="65"/>
      <c r="BV28" s="65"/>
      <c r="BW28" s="65"/>
      <c r="BX28" s="65"/>
      <c r="BY28" s="65"/>
      <c r="BZ28" s="66"/>
    </row>
    <row r="29" spans="1:78" ht="13.7"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4"/>
      <c r="BM29" s="65"/>
      <c r="BN29" s="65"/>
      <c r="BO29" s="65"/>
      <c r="BP29" s="65"/>
      <c r="BQ29" s="65"/>
      <c r="BR29" s="65"/>
      <c r="BS29" s="65"/>
      <c r="BT29" s="65"/>
      <c r="BU29" s="65"/>
      <c r="BV29" s="65"/>
      <c r="BW29" s="65"/>
      <c r="BX29" s="65"/>
      <c r="BY29" s="65"/>
      <c r="BZ29" s="66"/>
    </row>
    <row r="30" spans="1:78" ht="13.7"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4"/>
      <c r="BM30" s="65"/>
      <c r="BN30" s="65"/>
      <c r="BO30" s="65"/>
      <c r="BP30" s="65"/>
      <c r="BQ30" s="65"/>
      <c r="BR30" s="65"/>
      <c r="BS30" s="65"/>
      <c r="BT30" s="65"/>
      <c r="BU30" s="65"/>
      <c r="BV30" s="65"/>
      <c r="BW30" s="65"/>
      <c r="BX30" s="65"/>
      <c r="BY30" s="65"/>
      <c r="BZ30" s="66"/>
    </row>
    <row r="31" spans="1:78" ht="13.7"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4"/>
      <c r="BM31" s="65"/>
      <c r="BN31" s="65"/>
      <c r="BO31" s="65"/>
      <c r="BP31" s="65"/>
      <c r="BQ31" s="65"/>
      <c r="BR31" s="65"/>
      <c r="BS31" s="65"/>
      <c r="BT31" s="65"/>
      <c r="BU31" s="65"/>
      <c r="BV31" s="65"/>
      <c r="BW31" s="65"/>
      <c r="BX31" s="65"/>
      <c r="BY31" s="65"/>
      <c r="BZ31" s="66"/>
    </row>
    <row r="32" spans="1:78" ht="13.7"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4"/>
      <c r="BM32" s="65"/>
      <c r="BN32" s="65"/>
      <c r="BO32" s="65"/>
      <c r="BP32" s="65"/>
      <c r="BQ32" s="65"/>
      <c r="BR32" s="65"/>
      <c r="BS32" s="65"/>
      <c r="BT32" s="65"/>
      <c r="BU32" s="65"/>
      <c r="BV32" s="65"/>
      <c r="BW32" s="65"/>
      <c r="BX32" s="65"/>
      <c r="BY32" s="65"/>
      <c r="BZ32" s="66"/>
    </row>
    <row r="33" spans="1:78" ht="13.7"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4"/>
      <c r="BM33" s="65"/>
      <c r="BN33" s="65"/>
      <c r="BO33" s="65"/>
      <c r="BP33" s="65"/>
      <c r="BQ33" s="65"/>
      <c r="BR33" s="65"/>
      <c r="BS33" s="65"/>
      <c r="BT33" s="65"/>
      <c r="BU33" s="65"/>
      <c r="BV33" s="65"/>
      <c r="BW33" s="65"/>
      <c r="BX33" s="65"/>
      <c r="BY33" s="65"/>
      <c r="BZ33" s="66"/>
    </row>
    <row r="34" spans="1:78" ht="13.7"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7"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7"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4"/>
      <c r="BM36" s="65"/>
      <c r="BN36" s="65"/>
      <c r="BO36" s="65"/>
      <c r="BP36" s="65"/>
      <c r="BQ36" s="65"/>
      <c r="BR36" s="65"/>
      <c r="BS36" s="65"/>
      <c r="BT36" s="65"/>
      <c r="BU36" s="65"/>
      <c r="BV36" s="65"/>
      <c r="BW36" s="65"/>
      <c r="BX36" s="65"/>
      <c r="BY36" s="65"/>
      <c r="BZ36" s="66"/>
    </row>
    <row r="37" spans="1:78" ht="13.7"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4"/>
      <c r="BM37" s="65"/>
      <c r="BN37" s="65"/>
      <c r="BO37" s="65"/>
      <c r="BP37" s="65"/>
      <c r="BQ37" s="65"/>
      <c r="BR37" s="65"/>
      <c r="BS37" s="65"/>
      <c r="BT37" s="65"/>
      <c r="BU37" s="65"/>
      <c r="BV37" s="65"/>
      <c r="BW37" s="65"/>
      <c r="BX37" s="65"/>
      <c r="BY37" s="65"/>
      <c r="BZ37" s="66"/>
    </row>
    <row r="38" spans="1:78" ht="13.7"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4"/>
      <c r="BM38" s="65"/>
      <c r="BN38" s="65"/>
      <c r="BO38" s="65"/>
      <c r="BP38" s="65"/>
      <c r="BQ38" s="65"/>
      <c r="BR38" s="65"/>
      <c r="BS38" s="65"/>
      <c r="BT38" s="65"/>
      <c r="BU38" s="65"/>
      <c r="BV38" s="65"/>
      <c r="BW38" s="65"/>
      <c r="BX38" s="65"/>
      <c r="BY38" s="65"/>
      <c r="BZ38" s="66"/>
    </row>
    <row r="39" spans="1:78" ht="13.7"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4"/>
      <c r="BM39" s="65"/>
      <c r="BN39" s="65"/>
      <c r="BO39" s="65"/>
      <c r="BP39" s="65"/>
      <c r="BQ39" s="65"/>
      <c r="BR39" s="65"/>
      <c r="BS39" s="65"/>
      <c r="BT39" s="65"/>
      <c r="BU39" s="65"/>
      <c r="BV39" s="65"/>
      <c r="BW39" s="65"/>
      <c r="BX39" s="65"/>
      <c r="BY39" s="65"/>
      <c r="BZ39" s="66"/>
    </row>
    <row r="40" spans="1:78" ht="13.7"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4"/>
      <c r="BM40" s="65"/>
      <c r="BN40" s="65"/>
      <c r="BO40" s="65"/>
      <c r="BP40" s="65"/>
      <c r="BQ40" s="65"/>
      <c r="BR40" s="65"/>
      <c r="BS40" s="65"/>
      <c r="BT40" s="65"/>
      <c r="BU40" s="65"/>
      <c r="BV40" s="65"/>
      <c r="BW40" s="65"/>
      <c r="BX40" s="65"/>
      <c r="BY40" s="65"/>
      <c r="BZ40" s="66"/>
    </row>
    <row r="41" spans="1:78" ht="13.7"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4"/>
      <c r="BM41" s="65"/>
      <c r="BN41" s="65"/>
      <c r="BO41" s="65"/>
      <c r="BP41" s="65"/>
      <c r="BQ41" s="65"/>
      <c r="BR41" s="65"/>
      <c r="BS41" s="65"/>
      <c r="BT41" s="65"/>
      <c r="BU41" s="65"/>
      <c r="BV41" s="65"/>
      <c r="BW41" s="65"/>
      <c r="BX41" s="65"/>
      <c r="BY41" s="65"/>
      <c r="BZ41" s="66"/>
    </row>
    <row r="42" spans="1:78" ht="13.7"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4"/>
      <c r="BM42" s="65"/>
      <c r="BN42" s="65"/>
      <c r="BO42" s="65"/>
      <c r="BP42" s="65"/>
      <c r="BQ42" s="65"/>
      <c r="BR42" s="65"/>
      <c r="BS42" s="65"/>
      <c r="BT42" s="65"/>
      <c r="BU42" s="65"/>
      <c r="BV42" s="65"/>
      <c r="BW42" s="65"/>
      <c r="BX42" s="65"/>
      <c r="BY42" s="65"/>
      <c r="BZ42" s="66"/>
    </row>
    <row r="43" spans="1:78" ht="13.7"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4"/>
      <c r="BM43" s="65"/>
      <c r="BN43" s="65"/>
      <c r="BO43" s="65"/>
      <c r="BP43" s="65"/>
      <c r="BQ43" s="65"/>
      <c r="BR43" s="65"/>
      <c r="BS43" s="65"/>
      <c r="BT43" s="65"/>
      <c r="BU43" s="65"/>
      <c r="BV43" s="65"/>
      <c r="BW43" s="65"/>
      <c r="BX43" s="65"/>
      <c r="BY43" s="65"/>
      <c r="BZ43" s="66"/>
    </row>
    <row r="44" spans="1:78" ht="13.7"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7"/>
      <c r="BM44" s="68"/>
      <c r="BN44" s="68"/>
      <c r="BO44" s="68"/>
      <c r="BP44" s="68"/>
      <c r="BQ44" s="68"/>
      <c r="BR44" s="68"/>
      <c r="BS44" s="68"/>
      <c r="BT44" s="68"/>
      <c r="BU44" s="68"/>
      <c r="BV44" s="68"/>
      <c r="BW44" s="68"/>
      <c r="BX44" s="68"/>
      <c r="BY44" s="68"/>
      <c r="BZ44" s="69"/>
    </row>
    <row r="45" spans="1:78" ht="13.7"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7"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7"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7"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7"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7"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7"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7"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7"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7"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7"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7"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7"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7"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7"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7"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7"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7"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7"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7"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7"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7"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110</v>
      </c>
      <c r="BM66" s="43"/>
      <c r="BN66" s="43"/>
      <c r="BO66" s="43"/>
      <c r="BP66" s="43"/>
      <c r="BQ66" s="43"/>
      <c r="BR66" s="43"/>
      <c r="BS66" s="43"/>
      <c r="BT66" s="43"/>
      <c r="BU66" s="43"/>
      <c r="BV66" s="43"/>
      <c r="BW66" s="43"/>
      <c r="BX66" s="43"/>
      <c r="BY66" s="43"/>
      <c r="BZ66" s="44"/>
    </row>
    <row r="67" spans="1:78" ht="13.7"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7"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7"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7"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7"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7"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7"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7"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7"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7"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7"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7"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7"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7"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7"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7"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t="13.7"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t="13.7" hidden="1" x14ac:dyDescent="0.15">
      <c r="B86" s="26"/>
      <c r="C86" s="26"/>
      <c r="D86" s="26"/>
      <c r="E86" s="26" t="str">
        <f>データ!AI6</f>
        <v/>
      </c>
      <c r="F86" s="26" t="s">
        <v>43</v>
      </c>
      <c r="G86" s="26" t="s">
        <v>44</v>
      </c>
      <c r="H86" s="26" t="str">
        <f>データ!BP6</f>
        <v>【1,209.40】</v>
      </c>
      <c r="I86" s="26" t="str">
        <f>データ!CA6</f>
        <v>【74.48】</v>
      </c>
      <c r="J86" s="26" t="str">
        <f>データ!CL6</f>
        <v>【219.46】</v>
      </c>
      <c r="K86" s="26" t="str">
        <f>データ!CW6</f>
        <v>【42.82】</v>
      </c>
      <c r="L86" s="26" t="str">
        <f>データ!DH6</f>
        <v>【83.36】</v>
      </c>
      <c r="M86" s="26" t="s">
        <v>43</v>
      </c>
      <c r="N86" s="26" t="s">
        <v>43</v>
      </c>
      <c r="O86" s="26" t="str">
        <f>データ!EO6</f>
        <v>【0.12】</v>
      </c>
    </row>
  </sheetData>
  <sheetProtection algorithmName="SHA-512" hashValue="5pQSyC03rWmLWmMQrGYjjUPlr1WSCEh32bMD43bafpLOM4QM2NmdpW3d2tyKR1t8gL/R53C32zVxkz4TO1gnlQ==" saltValue="rTrVzAcrDSTCCQJjWzXxv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2" t="s">
        <v>54</v>
      </c>
      <c r="I3" s="83"/>
      <c r="J3" s="83"/>
      <c r="K3" s="83"/>
      <c r="L3" s="83"/>
      <c r="M3" s="83"/>
      <c r="N3" s="83"/>
      <c r="O3" s="83"/>
      <c r="P3" s="83"/>
      <c r="Q3" s="83"/>
      <c r="R3" s="83"/>
      <c r="S3" s="83"/>
      <c r="T3" s="83"/>
      <c r="U3" s="83"/>
      <c r="V3" s="83"/>
      <c r="W3" s="83"/>
      <c r="X3" s="84"/>
      <c r="Y3" s="88" t="s">
        <v>55</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28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56</v>
      </c>
      <c r="B4" s="30"/>
      <c r="C4" s="30"/>
      <c r="D4" s="30"/>
      <c r="E4" s="30"/>
      <c r="F4" s="30"/>
      <c r="G4" s="30"/>
      <c r="H4" s="85"/>
      <c r="I4" s="86"/>
      <c r="J4" s="86"/>
      <c r="K4" s="86"/>
      <c r="L4" s="86"/>
      <c r="M4" s="86"/>
      <c r="N4" s="86"/>
      <c r="O4" s="86"/>
      <c r="P4" s="86"/>
      <c r="Q4" s="86"/>
      <c r="R4" s="86"/>
      <c r="S4" s="86"/>
      <c r="T4" s="86"/>
      <c r="U4" s="86"/>
      <c r="V4" s="86"/>
      <c r="W4" s="86"/>
      <c r="X4" s="87"/>
      <c r="Y4" s="81" t="s">
        <v>57</v>
      </c>
      <c r="Z4" s="81"/>
      <c r="AA4" s="81"/>
      <c r="AB4" s="81"/>
      <c r="AC4" s="81"/>
      <c r="AD4" s="81"/>
      <c r="AE4" s="81"/>
      <c r="AF4" s="81"/>
      <c r="AG4" s="81"/>
      <c r="AH4" s="81"/>
      <c r="AI4" s="81"/>
      <c r="AJ4" s="81" t="s">
        <v>58</v>
      </c>
      <c r="AK4" s="81"/>
      <c r="AL4" s="81"/>
      <c r="AM4" s="81"/>
      <c r="AN4" s="81"/>
      <c r="AO4" s="81"/>
      <c r="AP4" s="81"/>
      <c r="AQ4" s="81"/>
      <c r="AR4" s="81"/>
      <c r="AS4" s="81"/>
      <c r="AT4" s="81"/>
      <c r="AU4" s="81" t="s">
        <v>59</v>
      </c>
      <c r="AV4" s="81"/>
      <c r="AW4" s="81"/>
      <c r="AX4" s="81"/>
      <c r="AY4" s="81"/>
      <c r="AZ4" s="81"/>
      <c r="BA4" s="81"/>
      <c r="BB4" s="81"/>
      <c r="BC4" s="81"/>
      <c r="BD4" s="81"/>
      <c r="BE4" s="81"/>
      <c r="BF4" s="81" t="s">
        <v>60</v>
      </c>
      <c r="BG4" s="81"/>
      <c r="BH4" s="81"/>
      <c r="BI4" s="81"/>
      <c r="BJ4" s="81"/>
      <c r="BK4" s="81"/>
      <c r="BL4" s="81"/>
      <c r="BM4" s="81"/>
      <c r="BN4" s="81"/>
      <c r="BO4" s="81"/>
      <c r="BP4" s="81"/>
      <c r="BQ4" s="81" t="s">
        <v>61</v>
      </c>
      <c r="BR4" s="81"/>
      <c r="BS4" s="81"/>
      <c r="BT4" s="81"/>
      <c r="BU4" s="81"/>
      <c r="BV4" s="81"/>
      <c r="BW4" s="81"/>
      <c r="BX4" s="81"/>
      <c r="BY4" s="81"/>
      <c r="BZ4" s="81"/>
      <c r="CA4" s="81"/>
      <c r="CB4" s="81" t="s">
        <v>62</v>
      </c>
      <c r="CC4" s="81"/>
      <c r="CD4" s="81"/>
      <c r="CE4" s="81"/>
      <c r="CF4" s="81"/>
      <c r="CG4" s="81"/>
      <c r="CH4" s="81"/>
      <c r="CI4" s="81"/>
      <c r="CJ4" s="81"/>
      <c r="CK4" s="81"/>
      <c r="CL4" s="81"/>
      <c r="CM4" s="81" t="s">
        <v>63</v>
      </c>
      <c r="CN4" s="81"/>
      <c r="CO4" s="81"/>
      <c r="CP4" s="81"/>
      <c r="CQ4" s="81"/>
      <c r="CR4" s="81"/>
      <c r="CS4" s="81"/>
      <c r="CT4" s="81"/>
      <c r="CU4" s="81"/>
      <c r="CV4" s="81"/>
      <c r="CW4" s="81"/>
      <c r="CX4" s="81" t="s">
        <v>64</v>
      </c>
      <c r="CY4" s="81"/>
      <c r="CZ4" s="81"/>
      <c r="DA4" s="81"/>
      <c r="DB4" s="81"/>
      <c r="DC4" s="81"/>
      <c r="DD4" s="81"/>
      <c r="DE4" s="81"/>
      <c r="DF4" s="81"/>
      <c r="DG4" s="81"/>
      <c r="DH4" s="81"/>
      <c r="DI4" s="81" t="s">
        <v>65</v>
      </c>
      <c r="DJ4" s="81"/>
      <c r="DK4" s="81"/>
      <c r="DL4" s="81"/>
      <c r="DM4" s="81"/>
      <c r="DN4" s="81"/>
      <c r="DO4" s="81"/>
      <c r="DP4" s="81"/>
      <c r="DQ4" s="81"/>
      <c r="DR4" s="81"/>
      <c r="DS4" s="81"/>
      <c r="DT4" s="81" t="s">
        <v>66</v>
      </c>
      <c r="DU4" s="81"/>
      <c r="DV4" s="81"/>
      <c r="DW4" s="81"/>
      <c r="DX4" s="81"/>
      <c r="DY4" s="81"/>
      <c r="DZ4" s="81"/>
      <c r="EA4" s="81"/>
      <c r="EB4" s="81"/>
      <c r="EC4" s="81"/>
      <c r="ED4" s="81"/>
      <c r="EE4" s="81" t="s">
        <v>67</v>
      </c>
      <c r="EF4" s="81"/>
      <c r="EG4" s="81"/>
      <c r="EH4" s="81"/>
      <c r="EI4" s="81"/>
      <c r="EJ4" s="81"/>
      <c r="EK4" s="81"/>
      <c r="EL4" s="81"/>
      <c r="EM4" s="81"/>
      <c r="EN4" s="81"/>
      <c r="EO4" s="81"/>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442119</v>
      </c>
      <c r="D6" s="33">
        <f t="shared" si="3"/>
        <v>47</v>
      </c>
      <c r="E6" s="33">
        <f t="shared" si="3"/>
        <v>17</v>
      </c>
      <c r="F6" s="33">
        <f t="shared" si="3"/>
        <v>4</v>
      </c>
      <c r="G6" s="33">
        <f t="shared" si="3"/>
        <v>0</v>
      </c>
      <c r="H6" s="33" t="str">
        <f t="shared" si="3"/>
        <v>大分県　宇佐市</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3.25</v>
      </c>
      <c r="Q6" s="34">
        <f t="shared" si="3"/>
        <v>97.6</v>
      </c>
      <c r="R6" s="34">
        <f t="shared" si="3"/>
        <v>2480</v>
      </c>
      <c r="S6" s="34">
        <f t="shared" si="3"/>
        <v>56480</v>
      </c>
      <c r="T6" s="34">
        <f t="shared" si="3"/>
        <v>439.05</v>
      </c>
      <c r="U6" s="34">
        <f t="shared" si="3"/>
        <v>128.63999999999999</v>
      </c>
      <c r="V6" s="34">
        <f t="shared" si="3"/>
        <v>1822</v>
      </c>
      <c r="W6" s="34">
        <f t="shared" si="3"/>
        <v>0.99</v>
      </c>
      <c r="X6" s="34">
        <f t="shared" si="3"/>
        <v>1840.4</v>
      </c>
      <c r="Y6" s="35">
        <f>IF(Y7="",NA(),Y7)</f>
        <v>77.31</v>
      </c>
      <c r="Z6" s="35">
        <f t="shared" ref="Z6:AH6" si="4">IF(Z7="",NA(),Z7)</f>
        <v>80.8</v>
      </c>
      <c r="AA6" s="35">
        <f t="shared" si="4"/>
        <v>89.18</v>
      </c>
      <c r="AB6" s="35">
        <f t="shared" si="4"/>
        <v>82.22</v>
      </c>
      <c r="AC6" s="35">
        <f t="shared" si="4"/>
        <v>93.25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1862.54</v>
      </c>
      <c r="BG6" s="35">
        <f t="shared" ref="BG6:BO6" si="7">IF(BG7="",NA(),BG7)</f>
        <v>1486.84</v>
      </c>
      <c r="BH6" s="35">
        <f t="shared" si="7"/>
        <v>1128.79</v>
      </c>
      <c r="BI6" s="35">
        <f t="shared" si="7"/>
        <v>4615.8500000000004</v>
      </c>
      <c r="BJ6" s="35">
        <f t="shared" si="7"/>
        <v>4009.24</v>
      </c>
      <c r="BK6" s="35">
        <f t="shared" si="7"/>
        <v>1671.86</v>
      </c>
      <c r="BL6" s="35">
        <f t="shared" si="7"/>
        <v>1434.89</v>
      </c>
      <c r="BM6" s="35">
        <f t="shared" si="7"/>
        <v>1298.9100000000001</v>
      </c>
      <c r="BN6" s="35">
        <f t="shared" si="7"/>
        <v>1243.71</v>
      </c>
      <c r="BO6" s="35">
        <f t="shared" si="7"/>
        <v>1194.1500000000001</v>
      </c>
      <c r="BP6" s="34" t="str">
        <f>IF(BP7="","",IF(BP7="-","【-】","【"&amp;SUBSTITUTE(TEXT(BP7,"#,##0.00"),"-","△")&amp;"】"))</f>
        <v>【1,209.40】</v>
      </c>
      <c r="BQ6" s="35">
        <f>IF(BQ7="",NA(),BQ7)</f>
        <v>35.76</v>
      </c>
      <c r="BR6" s="35">
        <f t="shared" ref="BR6:BZ6" si="8">IF(BR7="",NA(),BR7)</f>
        <v>35.99</v>
      </c>
      <c r="BS6" s="35">
        <f t="shared" si="8"/>
        <v>40.89</v>
      </c>
      <c r="BT6" s="35">
        <f t="shared" si="8"/>
        <v>34.58</v>
      </c>
      <c r="BU6" s="35">
        <f t="shared" si="8"/>
        <v>44.36</v>
      </c>
      <c r="BV6" s="35">
        <f t="shared" si="8"/>
        <v>50.54</v>
      </c>
      <c r="BW6" s="35">
        <f t="shared" si="8"/>
        <v>66.22</v>
      </c>
      <c r="BX6" s="35">
        <f t="shared" si="8"/>
        <v>69.87</v>
      </c>
      <c r="BY6" s="35">
        <f t="shared" si="8"/>
        <v>74.3</v>
      </c>
      <c r="BZ6" s="35">
        <f t="shared" si="8"/>
        <v>72.260000000000005</v>
      </c>
      <c r="CA6" s="34" t="str">
        <f>IF(CA7="","",IF(CA7="-","【-】","【"&amp;SUBSTITUTE(TEXT(CA7,"#,##0.00"),"-","△")&amp;"】"))</f>
        <v>【74.48】</v>
      </c>
      <c r="CB6" s="35">
        <f>IF(CB7="",NA(),CB7)</f>
        <v>377.61</v>
      </c>
      <c r="CC6" s="35">
        <f t="shared" ref="CC6:CK6" si="9">IF(CC7="",NA(),CC7)</f>
        <v>372.37</v>
      </c>
      <c r="CD6" s="35">
        <f t="shared" si="9"/>
        <v>338.88</v>
      </c>
      <c r="CE6" s="35">
        <f t="shared" si="9"/>
        <v>392.56</v>
      </c>
      <c r="CF6" s="35">
        <f t="shared" si="9"/>
        <v>316.10000000000002</v>
      </c>
      <c r="CG6" s="35">
        <f t="shared" si="9"/>
        <v>320.36</v>
      </c>
      <c r="CH6" s="35">
        <f t="shared" si="9"/>
        <v>246.72</v>
      </c>
      <c r="CI6" s="35">
        <f t="shared" si="9"/>
        <v>234.96</v>
      </c>
      <c r="CJ6" s="35">
        <f t="shared" si="9"/>
        <v>221.81</v>
      </c>
      <c r="CK6" s="35">
        <f t="shared" si="9"/>
        <v>230.02</v>
      </c>
      <c r="CL6" s="34" t="str">
        <f>IF(CL7="","",IF(CL7="-","【-】","【"&amp;SUBSTITUTE(TEXT(CL7,"#,##0.00"),"-","△")&amp;"】"))</f>
        <v>【219.46】</v>
      </c>
      <c r="CM6" s="35">
        <f>IF(CM7="",NA(),CM7)</f>
        <v>27.13</v>
      </c>
      <c r="CN6" s="35">
        <f t="shared" ref="CN6:CV6" si="10">IF(CN7="",NA(),CN7)</f>
        <v>26.2</v>
      </c>
      <c r="CO6" s="35">
        <f t="shared" si="10"/>
        <v>25.47</v>
      </c>
      <c r="CP6" s="35">
        <f t="shared" si="10"/>
        <v>24.2</v>
      </c>
      <c r="CQ6" s="35">
        <f t="shared" si="10"/>
        <v>24</v>
      </c>
      <c r="CR6" s="35">
        <f t="shared" si="10"/>
        <v>34.74</v>
      </c>
      <c r="CS6" s="35">
        <f t="shared" si="10"/>
        <v>41.35</v>
      </c>
      <c r="CT6" s="35">
        <f t="shared" si="10"/>
        <v>42.9</v>
      </c>
      <c r="CU6" s="35">
        <f t="shared" si="10"/>
        <v>43.36</v>
      </c>
      <c r="CV6" s="35">
        <f t="shared" si="10"/>
        <v>42.56</v>
      </c>
      <c r="CW6" s="34" t="str">
        <f>IF(CW7="","",IF(CW7="-","【-】","【"&amp;SUBSTITUTE(TEXT(CW7,"#,##0.00"),"-","△")&amp;"】"))</f>
        <v>【42.82】</v>
      </c>
      <c r="CX6" s="35">
        <f>IF(CX7="",NA(),CX7)</f>
        <v>60.81</v>
      </c>
      <c r="CY6" s="35">
        <f t="shared" ref="CY6:DG6" si="11">IF(CY7="",NA(),CY7)</f>
        <v>62.58</v>
      </c>
      <c r="CZ6" s="35">
        <f t="shared" si="11"/>
        <v>64.08</v>
      </c>
      <c r="DA6" s="35">
        <f t="shared" si="11"/>
        <v>63.59</v>
      </c>
      <c r="DB6" s="35">
        <f t="shared" si="11"/>
        <v>63.23</v>
      </c>
      <c r="DC6" s="35">
        <f t="shared" si="11"/>
        <v>70.14</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0.08</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442119</v>
      </c>
      <c r="D7" s="37">
        <v>47</v>
      </c>
      <c r="E7" s="37">
        <v>17</v>
      </c>
      <c r="F7" s="37">
        <v>4</v>
      </c>
      <c r="G7" s="37">
        <v>0</v>
      </c>
      <c r="H7" s="37" t="s">
        <v>97</v>
      </c>
      <c r="I7" s="37" t="s">
        <v>98</v>
      </c>
      <c r="J7" s="37" t="s">
        <v>99</v>
      </c>
      <c r="K7" s="37" t="s">
        <v>100</v>
      </c>
      <c r="L7" s="37" t="s">
        <v>101</v>
      </c>
      <c r="M7" s="37" t="s">
        <v>102</v>
      </c>
      <c r="N7" s="38" t="s">
        <v>103</v>
      </c>
      <c r="O7" s="38" t="s">
        <v>104</v>
      </c>
      <c r="P7" s="38">
        <v>3.25</v>
      </c>
      <c r="Q7" s="38">
        <v>97.6</v>
      </c>
      <c r="R7" s="38">
        <v>2480</v>
      </c>
      <c r="S7" s="38">
        <v>56480</v>
      </c>
      <c r="T7" s="38">
        <v>439.05</v>
      </c>
      <c r="U7" s="38">
        <v>128.63999999999999</v>
      </c>
      <c r="V7" s="38">
        <v>1822</v>
      </c>
      <c r="W7" s="38">
        <v>0.99</v>
      </c>
      <c r="X7" s="38">
        <v>1840.4</v>
      </c>
      <c r="Y7" s="38">
        <v>77.31</v>
      </c>
      <c r="Z7" s="38">
        <v>80.8</v>
      </c>
      <c r="AA7" s="38">
        <v>89.18</v>
      </c>
      <c r="AB7" s="38">
        <v>82.22</v>
      </c>
      <c r="AC7" s="38">
        <v>93.25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1862.54</v>
      </c>
      <c r="BG7" s="38">
        <v>1486.84</v>
      </c>
      <c r="BH7" s="38">
        <v>1128.79</v>
      </c>
      <c r="BI7" s="38">
        <v>4615.8500000000004</v>
      </c>
      <c r="BJ7" s="38">
        <v>4009.24</v>
      </c>
      <c r="BK7" s="38">
        <v>1671.86</v>
      </c>
      <c r="BL7" s="38">
        <v>1434.89</v>
      </c>
      <c r="BM7" s="38">
        <v>1298.9100000000001</v>
      </c>
      <c r="BN7" s="38">
        <v>1243.71</v>
      </c>
      <c r="BO7" s="38">
        <v>1194.1500000000001</v>
      </c>
      <c r="BP7" s="38">
        <v>1209.4000000000001</v>
      </c>
      <c r="BQ7" s="38">
        <v>35.76</v>
      </c>
      <c r="BR7" s="38">
        <v>35.99</v>
      </c>
      <c r="BS7" s="38">
        <v>40.89</v>
      </c>
      <c r="BT7" s="38">
        <v>34.58</v>
      </c>
      <c r="BU7" s="38">
        <v>44.36</v>
      </c>
      <c r="BV7" s="38">
        <v>50.54</v>
      </c>
      <c r="BW7" s="38">
        <v>66.22</v>
      </c>
      <c r="BX7" s="38">
        <v>69.87</v>
      </c>
      <c r="BY7" s="38">
        <v>74.3</v>
      </c>
      <c r="BZ7" s="38">
        <v>72.260000000000005</v>
      </c>
      <c r="CA7" s="38">
        <v>74.48</v>
      </c>
      <c r="CB7" s="38">
        <v>377.61</v>
      </c>
      <c r="CC7" s="38">
        <v>372.37</v>
      </c>
      <c r="CD7" s="38">
        <v>338.88</v>
      </c>
      <c r="CE7" s="38">
        <v>392.56</v>
      </c>
      <c r="CF7" s="38">
        <v>316.10000000000002</v>
      </c>
      <c r="CG7" s="38">
        <v>320.36</v>
      </c>
      <c r="CH7" s="38">
        <v>246.72</v>
      </c>
      <c r="CI7" s="38">
        <v>234.96</v>
      </c>
      <c r="CJ7" s="38">
        <v>221.81</v>
      </c>
      <c r="CK7" s="38">
        <v>230.02</v>
      </c>
      <c r="CL7" s="38">
        <v>219.46</v>
      </c>
      <c r="CM7" s="38">
        <v>27.13</v>
      </c>
      <c r="CN7" s="38">
        <v>26.2</v>
      </c>
      <c r="CO7" s="38">
        <v>25.47</v>
      </c>
      <c r="CP7" s="38">
        <v>24.2</v>
      </c>
      <c r="CQ7" s="38">
        <v>24</v>
      </c>
      <c r="CR7" s="38">
        <v>34.74</v>
      </c>
      <c r="CS7" s="38">
        <v>41.35</v>
      </c>
      <c r="CT7" s="38">
        <v>42.9</v>
      </c>
      <c r="CU7" s="38">
        <v>43.36</v>
      </c>
      <c r="CV7" s="38">
        <v>42.56</v>
      </c>
      <c r="CW7" s="38">
        <v>42.82</v>
      </c>
      <c r="CX7" s="38">
        <v>60.81</v>
      </c>
      <c r="CY7" s="38">
        <v>62.58</v>
      </c>
      <c r="CZ7" s="38">
        <v>64.08</v>
      </c>
      <c r="DA7" s="38">
        <v>63.59</v>
      </c>
      <c r="DB7" s="38">
        <v>63.23</v>
      </c>
      <c r="DC7" s="38">
        <v>70.14</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0.08</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2020-01-29T02:27:35Z</cp:lastPrinted>
  <dcterms:created xsi:type="dcterms:W3CDTF">2019-12-05T05:14:55Z</dcterms:created>
  <dcterms:modified xsi:type="dcterms:W3CDTF">2020-02-21T04:34:51Z</dcterms:modified>
  <cp:category/>
</cp:coreProperties>
</file>