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v9OvFdhTxBaghewTmExPbaCXFeJe8hzOu/ADY9DVRxuGpN7gzdsJwjxdKntTBMTuEC6yHF8WatIMzfIseDKpA==" workbookSaltValue="GIClDPIiNthR7rMyhvv7X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<sst xmlns="http://schemas.openxmlformats.org/spreadsheetml/2006/main" count="232" uniqueCount="120">
  <si>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</si>
  <si>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</si>
  <si>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</si>
  <si>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</si>
  <si>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</si>
  <si>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</si>
  <si>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</si>
  <si>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</si>
  <si>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</si>
  <si>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</si>
  <si>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</si>
  <si>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</si>
  <si>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</si>
  <si>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</si>
  <si>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</si>
  <si>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</si>
  <si>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</si>
  <si>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</si>
  <si>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</si>
  <si>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</si>
  <si>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</si>
  <si>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</si>
  <si>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</si>
  <si>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</si>
  <si>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</si>
  <si>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</si>
  <si>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</si>
  <si>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</si>
  <si>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</si>
  <si>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</si>
  <si>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</si>
  <si>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</si>
  <si>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</si>
  <si>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</si>
  <si>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</si>
  <si>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</si>
  <si>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</si>
  <si>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</si>
  <si>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</si>
  <si>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</si>
  <si>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</si>
  <si>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</si>
  <si>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</si>
  <si>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</si>
  <si>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</si>
  <si>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</si>
  <si>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</si>
  <si>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</si>
  <si>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</si>
  <si>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</si>
  <si>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</si>
  <si>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</si>
  <si>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</si>
  <si>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</si>
  <si>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</si>
  <si>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</si>
  <si>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</si>
  <si>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</si>
  <si>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</si>
  <si>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</si>
  <si>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</si>
  <si>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</si>
  <si>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</si>
  <si>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</si>
  <si>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</si>
  <si>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</si>
  <si>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</si>
  <si>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</si>
  <si>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</si>
  <si>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</si>
  <si>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</si>
  <si>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</si>
  <si>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</si>
  <si>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</si>
  <si>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</si>
  <si>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</si>
  <si>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</si>
  <si>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</si>
  <si>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</si>
  <si>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</si>
  <si>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</si>
  <si>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</si>
  <si>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</si>
  <si>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</si>
  <si>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</si>
  <si>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</si>
  <si>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</si>
  <si>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</si>
  <si>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</si>
  <si>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</si>
  <si>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</si>
  <si>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</si>
  <si>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</si>
  <si>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</si>
  <si>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</si>
  <si>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</si>
  <si>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</si>
  <si>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</si>
  <si>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</si>
  <si>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</si>
  <si>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</si>
  <si>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</si>
  <si>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</si>
  <si>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</si>
  <si>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</si>
  <si>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</si>
  <si>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</si>
  <si>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</si>
  <si>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</si>
  <si>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</si>
  <si>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</si>
  <si>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</si>
  <si>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</si>
  <si>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</si>
  <si>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</si>
  <si>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</si>
  <si>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</si>
  <si>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例年の平均値が100％を超えており、健全な経営が出来ていると認識している。
③『流動比率』
　保有現金が多いため、類似団体と比して流動比率が高い。今後も同傾向を確保できるよう、取り組んでいく。
④『企業債残高対給水収益比率』
　H29年度に簡易水道事業と統合し、大きく悪化した。企業債償還を順調に進め、正常化を目指す。  
⑤『料金回収率』
　簡易水道事業と統合し、大きく悪化した。適正な料金設定の在り方も含めて、今後、様々な観点から検討を行いたい。
⑥『給水原価』
　簡易水道事業と統合し、大きく悪化した。費用圧縮を目指し、効率化を目指して早期の検討を行いたい。
⑦『施設利用率』
　類似団体と比して高い水準で推移しており、効率的に運用されていると言える。
⑧『有収率』
　特に周辺部の旧簡易水道における漏水等の発生が原因であると思われ、継続的な修繕、改善を目指す。老朽管路の修繕が進行しており、有収率は改善傾向にある。今後も更なる改善を目指す。</t>
    <rPh sb="184" eb="186">
      <t>カンイ</t>
    </rPh>
    <rPh sb="186" eb="188">
      <t>スイドウ</t>
    </rPh>
    <rPh sb="188" eb="190">
      <t>ジギョウ</t>
    </rPh>
    <rPh sb="191" eb="193">
      <t>トウゴウ</t>
    </rPh>
    <rPh sb="195" eb="196">
      <t>オオ</t>
    </rPh>
    <rPh sb="198" eb="200">
      <t>アッカ</t>
    </rPh>
    <rPh sb="203" eb="205">
      <t>テキセイ</t>
    </rPh>
    <rPh sb="206" eb="208">
      <t>リョウキン</t>
    </rPh>
    <rPh sb="208" eb="210">
      <t>セッテイ</t>
    </rPh>
    <rPh sb="211" eb="212">
      <t>ア</t>
    </rPh>
    <rPh sb="213" eb="214">
      <t>カタ</t>
    </rPh>
    <rPh sb="215" eb="216">
      <t>フク</t>
    </rPh>
    <rPh sb="219" eb="221">
      <t>コンゴ</t>
    </rPh>
    <rPh sb="222" eb="224">
      <t>サマザマ</t>
    </rPh>
    <rPh sb="225" eb="227">
      <t>カンテン</t>
    </rPh>
    <rPh sb="229" eb="231">
      <t>ケントウ</t>
    </rPh>
    <rPh sb="232" eb="233">
      <t>オコナ</t>
    </rPh>
    <rPh sb="266" eb="268">
      <t>ヒヨウ</t>
    </rPh>
    <rPh sb="268" eb="270">
      <t>アッシュク</t>
    </rPh>
    <rPh sb="271" eb="273">
      <t>メザ</t>
    </rPh>
    <rPh sb="275" eb="278">
      <t>コウリツカ</t>
    </rPh>
    <rPh sb="279" eb="281">
      <t>メザ</t>
    </rPh>
    <rPh sb="283" eb="285">
      <t>ソウキ</t>
    </rPh>
    <rPh sb="286" eb="288">
      <t>ケントウ</t>
    </rPh>
    <rPh sb="289" eb="290">
      <t>オコナ</t>
    </rPh>
    <rPh sb="350" eb="351">
      <t>トク</t>
    </rPh>
    <rPh sb="352" eb="354">
      <t>シュウヘン</t>
    </rPh>
    <rPh sb="354" eb="355">
      <t>ブ</t>
    </rPh>
    <rPh sb="356" eb="357">
      <t>キュウ</t>
    </rPh>
    <rPh sb="357" eb="359">
      <t>カンイ</t>
    </rPh>
    <rPh sb="359" eb="361">
      <t>スイドウ</t>
    </rPh>
    <phoneticPr fontId="4"/>
  </si>
  <si>
    <t>①『有形固定資産減価償却率』
　簡易水道との統合により、数値の傾向に変化が生じた。今後の傾向を注視し、他指標との整合性をチェックしていきたい。
②『管路経年化率』
　簡易水道との統合により、老朽管路の割合が急増した。類似団体を大きく超えたが、老朽管の布設替えを進めているので、今後の動向をよく見て対処を検討していきたい。
③『管路更新率』
　老朽管の布設替えについて、特に旧簡易水道地域について進行している。それに伴い。数値が改善した。</t>
    <rPh sb="16" eb="18">
      <t>カンイ</t>
    </rPh>
    <rPh sb="18" eb="20">
      <t>スイドウ</t>
    </rPh>
    <rPh sb="22" eb="24">
      <t>トウゴウ</t>
    </rPh>
    <rPh sb="28" eb="30">
      <t>スウチ</t>
    </rPh>
    <rPh sb="31" eb="33">
      <t>ケイコウ</t>
    </rPh>
    <rPh sb="34" eb="36">
      <t>ヘンカ</t>
    </rPh>
    <rPh sb="37" eb="38">
      <t>ショウ</t>
    </rPh>
    <rPh sb="41" eb="43">
      <t>コンゴ</t>
    </rPh>
    <rPh sb="44" eb="46">
      <t>ケイコウ</t>
    </rPh>
    <rPh sb="47" eb="49">
      <t>チュウシ</t>
    </rPh>
    <rPh sb="51" eb="52">
      <t>ホカ</t>
    </rPh>
    <rPh sb="52" eb="54">
      <t>シヒョウ</t>
    </rPh>
    <rPh sb="56" eb="59">
      <t>セイゴウセイ</t>
    </rPh>
    <rPh sb="83" eb="85">
      <t>カンイ</t>
    </rPh>
    <rPh sb="85" eb="87">
      <t>スイドウ</t>
    </rPh>
    <rPh sb="89" eb="91">
      <t>トウゴウ</t>
    </rPh>
    <rPh sb="95" eb="97">
      <t>ロウキュウ</t>
    </rPh>
    <rPh sb="97" eb="99">
      <t>カンロ</t>
    </rPh>
    <rPh sb="100" eb="102">
      <t>ワリアイ</t>
    </rPh>
    <rPh sb="103" eb="105">
      <t>キュウゾウ</t>
    </rPh>
    <rPh sb="108" eb="110">
      <t>ルイジ</t>
    </rPh>
    <rPh sb="110" eb="112">
      <t>ダンタイ</t>
    </rPh>
    <rPh sb="113" eb="114">
      <t>オオ</t>
    </rPh>
    <rPh sb="116" eb="117">
      <t>コ</t>
    </rPh>
    <rPh sb="121" eb="123">
      <t>ロウキュウ</t>
    </rPh>
    <rPh sb="123" eb="124">
      <t>カン</t>
    </rPh>
    <rPh sb="125" eb="128">
      <t>フセツガ</t>
    </rPh>
    <rPh sb="130" eb="131">
      <t>スス</t>
    </rPh>
    <rPh sb="138" eb="140">
      <t>コンゴ</t>
    </rPh>
    <rPh sb="141" eb="143">
      <t>ドウコウ</t>
    </rPh>
    <rPh sb="146" eb="147">
      <t>ミ</t>
    </rPh>
    <rPh sb="148" eb="150">
      <t>タイショ</t>
    </rPh>
    <rPh sb="151" eb="153">
      <t>ケントウ</t>
    </rPh>
    <rPh sb="171" eb="173">
      <t>ロウキュウ</t>
    </rPh>
    <rPh sb="173" eb="174">
      <t>カン</t>
    </rPh>
    <rPh sb="175" eb="177">
      <t>フセツ</t>
    </rPh>
    <rPh sb="177" eb="178">
      <t>ガ</t>
    </rPh>
    <rPh sb="184" eb="185">
      <t>トク</t>
    </rPh>
    <rPh sb="186" eb="187">
      <t>キュウ</t>
    </rPh>
    <rPh sb="187" eb="189">
      <t>カンイ</t>
    </rPh>
    <rPh sb="189" eb="191">
      <t>スイドウ</t>
    </rPh>
    <rPh sb="191" eb="193">
      <t>チイキ</t>
    </rPh>
    <rPh sb="197" eb="199">
      <t>シンコウ</t>
    </rPh>
    <rPh sb="207" eb="208">
      <t>トモナ</t>
    </rPh>
    <rPh sb="210" eb="212">
      <t>スウチ</t>
    </rPh>
    <rPh sb="213" eb="215">
      <t>カイゼン</t>
    </rPh>
    <phoneticPr fontId="4"/>
  </si>
  <si>
    <t xml:space="preserve">
　平成29年度に、簡易水道事業の統合があった。それに伴って各種数値が悪化しており、過去の傾向とは違った結果になっているため、今後の傾向を注視していく必要がある。
　今後経営戦略の策定等を通じて包括的な分析と対策を策定していく予定である。経営戦略策定は、現在策定作業中であり、早期の策定を目指す。また、アセットマネジメントの実施や各種計画の策定にも同時進行で取り組んでいく。
　施設の老朽化や人口減少等、水道事業として対処すべき問題は多々あることから、様々な観点から調査研究を行い、将来へ向けて取り組んでいきたい。</t>
    <rPh sb="27" eb="28">
      <t>トモナ</t>
    </rPh>
    <rPh sb="30" eb="32">
      <t>カクシュ</t>
    </rPh>
    <rPh sb="32" eb="34">
      <t>スウチ</t>
    </rPh>
    <rPh sb="35" eb="37">
      <t>アッカ</t>
    </rPh>
    <rPh sb="42" eb="44">
      <t>カコ</t>
    </rPh>
    <rPh sb="45" eb="47">
      <t>ケイコウ</t>
    </rPh>
    <rPh sb="49" eb="50">
      <t>チガ</t>
    </rPh>
    <rPh sb="52" eb="54">
      <t>ケッカ</t>
    </rPh>
    <rPh sb="63" eb="65">
      <t>コンゴ</t>
    </rPh>
    <rPh sb="66" eb="68">
      <t>ケイコウ</t>
    </rPh>
    <rPh sb="69" eb="71">
      <t>チュウシ</t>
    </rPh>
    <rPh sb="75" eb="77">
      <t>ヒツヨウ</t>
    </rPh>
    <rPh sb="83" eb="8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</si>
</sst>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0.55000000000000004</c:v>
                </c:pt>
                <c:pt idx="1">
                  <c:v>0.42</c:v>
                </c:pt>
                <c:pt idx="2">
                  <c:v>0.3</c:v>
                </c:pt>
                <c:pt idx="3">
                  <c:v>0.28000000000000003</c:v>
                </c:pt>
                <c:pt idx="4">
                  <c:v>0.49</c:v>
                </c:pt>
              </c:numCache>
            </c:numRef>
          </c:val>
          <c:extLst xmlns:c16r2="http://schemas.microsoft.com/office/drawing/2015/06/chart">
            <c:ext xmlns:c16="http://schemas.microsoft.com/office/drawing/2014/chart" uri="{C3380CC4-5D6E-409C-BE32-E72D297353CC}">
              <c16:uniqueId val="{00000000-DF36-439D-8D0B-76FC4ADC8814}"/>
            </c:ext>
          </c:extLst>
        </c:ser>
        <c:dLbls>
          <c:showLegendKey val="0"/>
          <c:showVal val="0"/>
          <c:showCatName val="0"/>
          <c:showSerName val="0"/>
          <c:showPercent val="0"/>
          <c:showBubbleSize val="0"/>
        </c:dLbls>
        <c:gapWidth val="150"/>
        <c:axId val="126985728"/>
        <c:axId val="1269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0.51</c:v>
                </c:pt>
              </c:numCache>
            </c:numRef>
          </c:val>
          <c:smooth val="0"/>
          <c:extLst xmlns:c16r2="http://schemas.microsoft.com/office/drawing/2015/06/chart">
            <c:ext xmlns:c16="http://schemas.microsoft.com/office/drawing/2014/chart" uri="{C3380CC4-5D6E-409C-BE32-E72D297353CC}">
              <c16:uniqueId val="{00000001-DF36-439D-8D0B-76FC4ADC8814}"/>
            </c:ext>
          </c:extLst>
        </c:ser>
        <c:dLbls>
          <c:showLegendKey val="0"/>
          <c:showVal val="0"/>
          <c:showCatName val="0"/>
          <c:showSerName val="0"/>
          <c:showPercent val="0"/>
          <c:showBubbleSize val="0"/>
        </c:dLbls>
        <c:marker val="1"/>
        <c:smooth val="0"/>
        <c:axId val="126985728"/>
        <c:axId val="126987648"/>
      </c:lineChart>
      <c:dateAx>
        <c:axId val="126985728"/>
        <c:scaling>
          <c:orientation val="minMax"/>
        </c:scaling>
        <c:delete val="1"/>
        <c:axPos val="b"/>
        <c:numFmt formatCode="ge" sourceLinked="1"/>
        <c:majorTickMark val="none"/>
        <c:minorTickMark val="none"/>
        <c:tickLblPos val="none"/>
        <c:crossAx val="126987648"/>
        <c:crosses val="autoZero"/>
        <c:auto val="1"/>
        <c:lblOffset val="100"/>
        <c:baseTimeUnit val="years"/>
      </c:dateAx>
      <c:valAx>
        <c:axId val="1269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72.33</c:v>
                </c:pt>
                <c:pt idx="1">
                  <c:v>70.680000000000007</c:v>
                </c:pt>
                <c:pt idx="2">
                  <c:v>72.53</c:v>
                </c:pt>
                <c:pt idx="3">
                  <c:v>70.3</c:v>
                </c:pt>
                <c:pt idx="4">
                  <c:v>67.849999999999994</c:v>
                </c:pt>
              </c:numCache>
            </c:numRef>
          </c:val>
          <c:extLst xmlns:c16r2="http://schemas.microsoft.com/office/drawing/2015/06/chart">
            <c:ext xmlns:c16="http://schemas.microsoft.com/office/drawing/2014/chart" uri="{C3380CC4-5D6E-409C-BE32-E72D297353CC}">
              <c16:uniqueId val="{00000000-DDC0-435B-83A5-9C27ED66993C}"/>
            </c:ext>
          </c:extLst>
        </c:ser>
        <c:dLbls>
          <c:showLegendKey val="0"/>
          <c:showVal val="0"/>
          <c:showCatName val="0"/>
          <c:showSerName val="0"/>
          <c:showPercent val="0"/>
          <c:showBubbleSize val="0"/>
        </c:dLbls>
        <c:gapWidth val="150"/>
        <c:axId val="141497856"/>
        <c:axId val="1414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60.03</c:v>
                </c:pt>
              </c:numCache>
            </c:numRef>
          </c:val>
          <c:smooth val="0"/>
          <c:extLst xmlns:c16r2="http://schemas.microsoft.com/office/drawing/2015/06/chart">
            <c:ext xmlns:c16="http://schemas.microsoft.com/office/drawing/2014/chart" uri="{C3380CC4-5D6E-409C-BE32-E72D297353CC}">
              <c16:uniqueId val="{00000001-DDC0-435B-83A5-9C27ED66993C}"/>
            </c:ext>
          </c:extLst>
        </c:ser>
        <c:dLbls>
          <c:showLegendKey val="0"/>
          <c:showVal val="0"/>
          <c:showCatName val="0"/>
          <c:showSerName val="0"/>
          <c:showPercent val="0"/>
          <c:showBubbleSize val="0"/>
        </c:dLbls>
        <c:marker val="1"/>
        <c:smooth val="0"/>
        <c:axId val="141497856"/>
        <c:axId val="141499776"/>
      </c:lineChart>
      <c:dateAx>
        <c:axId val="141497856"/>
        <c:scaling>
          <c:orientation val="minMax"/>
        </c:scaling>
        <c:delete val="1"/>
        <c:axPos val="b"/>
        <c:numFmt formatCode="ge" sourceLinked="1"/>
        <c:majorTickMark val="none"/>
        <c:minorTickMark val="none"/>
        <c:tickLblPos val="none"/>
        <c:crossAx val="141499776"/>
        <c:crosses val="autoZero"/>
        <c:auto val="1"/>
        <c:lblOffset val="100"/>
        <c:baseTimeUnit val="years"/>
      </c:dateAx>
      <c:valAx>
        <c:axId val="1414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80.73</c:v>
                </c:pt>
                <c:pt idx="1">
                  <c:v>82.6</c:v>
                </c:pt>
                <c:pt idx="2">
                  <c:v>81.709999999999994</c:v>
                </c:pt>
                <c:pt idx="3">
                  <c:v>86.61</c:v>
                </c:pt>
                <c:pt idx="4">
                  <c:v>81.77</c:v>
                </c:pt>
              </c:numCache>
            </c:numRef>
          </c:val>
          <c:extLst xmlns:c16r2="http://schemas.microsoft.com/office/drawing/2015/06/chart">
            <c:ext xmlns:c16="http://schemas.microsoft.com/office/drawing/2014/chart" uri="{C3380CC4-5D6E-409C-BE32-E72D297353CC}">
              <c16:uniqueId val="{00000000-C8CB-46EF-A571-E895D689762B}"/>
            </c:ext>
          </c:extLst>
        </c:ser>
        <c:dLbls>
          <c:showLegendKey val="0"/>
          <c:showVal val="0"/>
          <c:showCatName val="0"/>
          <c:showSerName val="0"/>
          <c:showPercent val="0"/>
          <c:showBubbleSize val="0"/>
        </c:dLbls>
        <c:gapWidth val="150"/>
        <c:axId val="141625216"/>
        <c:axId val="14163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84.81</c:v>
                </c:pt>
              </c:numCache>
            </c:numRef>
          </c:val>
          <c:smooth val="0"/>
          <c:extLst xmlns:c16r2="http://schemas.microsoft.com/office/drawing/2015/06/chart">
            <c:ext xmlns:c16="http://schemas.microsoft.com/office/drawing/2014/chart" uri="{C3380CC4-5D6E-409C-BE32-E72D297353CC}">
              <c16:uniqueId val="{00000001-C8CB-46EF-A571-E895D689762B}"/>
            </c:ext>
          </c:extLst>
        </c:ser>
        <c:dLbls>
          <c:showLegendKey val="0"/>
          <c:showVal val="0"/>
          <c:showCatName val="0"/>
          <c:showSerName val="0"/>
          <c:showPercent val="0"/>
          <c:showBubbleSize val="0"/>
        </c:dLbls>
        <c:marker val="1"/>
        <c:smooth val="0"/>
        <c:axId val="141625216"/>
        <c:axId val="141631488"/>
      </c:lineChart>
      <c:dateAx>
        <c:axId val="141625216"/>
        <c:scaling>
          <c:orientation val="minMax"/>
        </c:scaling>
        <c:delete val="1"/>
        <c:axPos val="b"/>
        <c:numFmt formatCode="ge" sourceLinked="1"/>
        <c:majorTickMark val="none"/>
        <c:minorTickMark val="none"/>
        <c:tickLblPos val="none"/>
        <c:crossAx val="141631488"/>
        <c:crosses val="autoZero"/>
        <c:auto val="1"/>
        <c:lblOffset val="100"/>
        <c:baseTimeUnit val="years"/>
      </c:dateAx>
      <c:valAx>
        <c:axId val="1416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95.45</c:v>
                </c:pt>
                <c:pt idx="1">
                  <c:v>105.24</c:v>
                </c:pt>
                <c:pt idx="2">
                  <c:v>143.02000000000001</c:v>
                </c:pt>
                <c:pt idx="3">
                  <c:v>103.89</c:v>
                </c:pt>
                <c:pt idx="4">
                  <c:v>102.1</c:v>
                </c:pt>
              </c:numCache>
            </c:numRef>
          </c:val>
          <c:extLst xmlns:c16r2="http://schemas.microsoft.com/office/drawing/2015/06/chart">
            <c:ext xmlns:c16="http://schemas.microsoft.com/office/drawing/2014/chart" uri="{C3380CC4-5D6E-409C-BE32-E72D297353CC}">
              <c16:uniqueId val="{00000000-66A1-485B-8EC0-183AF3545B9C}"/>
            </c:ext>
          </c:extLst>
        </c:ser>
        <c:dLbls>
          <c:showLegendKey val="0"/>
          <c:showVal val="0"/>
          <c:showCatName val="0"/>
          <c:showSerName val="0"/>
          <c:showPercent val="0"/>
          <c:showBubbleSize val="0"/>
        </c:dLbls>
        <c:gapWidth val="150"/>
        <c:axId val="129644416"/>
        <c:axId val="1296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110.68</c:v>
                </c:pt>
              </c:numCache>
            </c:numRef>
          </c:val>
          <c:smooth val="0"/>
          <c:extLst xmlns:c16r2="http://schemas.microsoft.com/office/drawing/2015/06/chart">
            <c:ext xmlns:c16="http://schemas.microsoft.com/office/drawing/2014/chart" uri="{C3380CC4-5D6E-409C-BE32-E72D297353CC}">
              <c16:uniqueId val="{00000001-66A1-485B-8EC0-183AF3545B9C}"/>
            </c:ext>
          </c:extLst>
        </c:ser>
        <c:dLbls>
          <c:showLegendKey val="0"/>
          <c:showVal val="0"/>
          <c:showCatName val="0"/>
          <c:showSerName val="0"/>
          <c:showPercent val="0"/>
          <c:showBubbleSize val="0"/>
        </c:dLbls>
        <c:marker val="1"/>
        <c:smooth val="0"/>
        <c:axId val="129644416"/>
        <c:axId val="129650688"/>
      </c:lineChart>
      <c:dateAx>
        <c:axId val="129644416"/>
        <c:scaling>
          <c:orientation val="minMax"/>
        </c:scaling>
        <c:delete val="1"/>
        <c:axPos val="b"/>
        <c:numFmt formatCode="ge" sourceLinked="1"/>
        <c:majorTickMark val="none"/>
        <c:minorTickMark val="none"/>
        <c:tickLblPos val="none"/>
        <c:crossAx val="129650688"/>
        <c:crosses val="autoZero"/>
        <c:auto val="1"/>
        <c:lblOffset val="100"/>
        <c:baseTimeUnit val="years"/>
      </c:dateAx>
      <c:valAx>
        <c:axId val="12965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6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37.03</c:v>
                </c:pt>
                <c:pt idx="1">
                  <c:v>47.14</c:v>
                </c:pt>
                <c:pt idx="2">
                  <c:v>49.37</c:v>
                </c:pt>
                <c:pt idx="3">
                  <c:v>51.1</c:v>
                </c:pt>
                <c:pt idx="4">
                  <c:v>36.15</c:v>
                </c:pt>
              </c:numCache>
            </c:numRef>
          </c:val>
          <c:extLst xmlns:c16r2="http://schemas.microsoft.com/office/drawing/2015/06/chart">
            <c:ext xmlns:c16="http://schemas.microsoft.com/office/drawing/2014/chart" uri="{C3380CC4-5D6E-409C-BE32-E72D297353CC}">
              <c16:uniqueId val="{00000000-D0CF-4180-A1D6-E0BF8CA2CCB3}"/>
            </c:ext>
          </c:extLst>
        </c:ser>
        <c:dLbls>
          <c:showLegendKey val="0"/>
          <c:showVal val="0"/>
          <c:showCatName val="0"/>
          <c:showSerName val="0"/>
          <c:showPercent val="0"/>
          <c:showBubbleSize val="0"/>
        </c:dLbls>
        <c:gapWidth val="150"/>
        <c:axId val="129689856"/>
        <c:axId val="1296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47.28</c:v>
                </c:pt>
              </c:numCache>
            </c:numRef>
          </c:val>
          <c:smooth val="0"/>
          <c:extLst xmlns:c16r2="http://schemas.microsoft.com/office/drawing/2015/06/chart">
            <c:ext xmlns:c16="http://schemas.microsoft.com/office/drawing/2014/chart" uri="{C3380CC4-5D6E-409C-BE32-E72D297353CC}">
              <c16:uniqueId val="{00000001-D0CF-4180-A1D6-E0BF8CA2CCB3}"/>
            </c:ext>
          </c:extLst>
        </c:ser>
        <c:dLbls>
          <c:showLegendKey val="0"/>
          <c:showVal val="0"/>
          <c:showCatName val="0"/>
          <c:showSerName val="0"/>
          <c:showPercent val="0"/>
          <c:showBubbleSize val="0"/>
        </c:dLbls>
        <c:marker val="1"/>
        <c:smooth val="0"/>
        <c:axId val="129689856"/>
        <c:axId val="129696128"/>
      </c:lineChart>
      <c:dateAx>
        <c:axId val="129689856"/>
        <c:scaling>
          <c:orientation val="minMax"/>
        </c:scaling>
        <c:delete val="1"/>
        <c:axPos val="b"/>
        <c:numFmt formatCode="ge" sourceLinked="1"/>
        <c:majorTickMark val="none"/>
        <c:minorTickMark val="none"/>
        <c:tickLblPos val="none"/>
        <c:crossAx val="129696128"/>
        <c:crosses val="autoZero"/>
        <c:auto val="1"/>
        <c:lblOffset val="100"/>
        <c:baseTimeUnit val="years"/>
      </c:dateAx>
      <c:valAx>
        <c:axId val="1296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2.74</c:v>
                </c:pt>
                <c:pt idx="1">
                  <c:v>2.72</c:v>
                </c:pt>
                <c:pt idx="2">
                  <c:v>8.94</c:v>
                </c:pt>
                <c:pt idx="3">
                  <c:v>14.9</c:v>
                </c:pt>
                <c:pt idx="4">
                  <c:v>25.39</c:v>
                </c:pt>
              </c:numCache>
            </c:numRef>
          </c:val>
          <c:extLst xmlns:c16r2="http://schemas.microsoft.com/office/drawing/2015/06/chart">
            <c:ext xmlns:c16="http://schemas.microsoft.com/office/drawing/2014/chart" uri="{C3380CC4-5D6E-409C-BE32-E72D297353CC}">
              <c16:uniqueId val="{00000000-6438-495A-9B73-D28102FC8772}"/>
            </c:ext>
          </c:extLst>
        </c:ser>
        <c:dLbls>
          <c:showLegendKey val="0"/>
          <c:showVal val="0"/>
          <c:showCatName val="0"/>
          <c:showSerName val="0"/>
          <c:showPercent val="0"/>
          <c:showBubbleSize val="0"/>
        </c:dLbls>
        <c:gapWidth val="150"/>
        <c:axId val="129735296"/>
        <c:axId val="1297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12.19</c:v>
                </c:pt>
              </c:numCache>
            </c:numRef>
          </c:val>
          <c:smooth val="0"/>
          <c:extLst xmlns:c16r2="http://schemas.microsoft.com/office/drawing/2015/06/chart">
            <c:ext xmlns:c16="http://schemas.microsoft.com/office/drawing/2014/chart" uri="{C3380CC4-5D6E-409C-BE32-E72D297353CC}">
              <c16:uniqueId val="{00000001-6438-495A-9B73-D28102FC8772}"/>
            </c:ext>
          </c:extLst>
        </c:ser>
        <c:dLbls>
          <c:showLegendKey val="0"/>
          <c:showVal val="0"/>
          <c:showCatName val="0"/>
          <c:showSerName val="0"/>
          <c:showPercent val="0"/>
          <c:showBubbleSize val="0"/>
        </c:dLbls>
        <c:marker val="1"/>
        <c:smooth val="0"/>
        <c:axId val="129735296"/>
        <c:axId val="129745664"/>
      </c:lineChart>
      <c:dateAx>
        <c:axId val="129735296"/>
        <c:scaling>
          <c:orientation val="minMax"/>
        </c:scaling>
        <c:delete val="1"/>
        <c:axPos val="b"/>
        <c:numFmt formatCode="ge" sourceLinked="1"/>
        <c:majorTickMark val="none"/>
        <c:minorTickMark val="none"/>
        <c:tickLblPos val="none"/>
        <c:crossAx val="129745664"/>
        <c:crosses val="autoZero"/>
        <c:auto val="1"/>
        <c:lblOffset val="100"/>
        <c:baseTimeUnit val="years"/>
      </c:dateAx>
      <c:valAx>
        <c:axId val="1297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4.8099999999999996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29-49E1-98BB-A73BBC48F3CB}"/>
            </c:ext>
          </c:extLst>
        </c:ser>
        <c:dLbls>
          <c:showLegendKey val="0"/>
          <c:showVal val="0"/>
          <c:showCatName val="0"/>
          <c:showSerName val="0"/>
          <c:showPercent val="0"/>
          <c:showBubbleSize val="0"/>
        </c:dLbls>
        <c:gapWidth val="150"/>
        <c:axId val="129787008"/>
        <c:axId val="12978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3.56</c:v>
                </c:pt>
              </c:numCache>
            </c:numRef>
          </c:val>
          <c:smooth val="0"/>
          <c:extLst xmlns:c16r2="http://schemas.microsoft.com/office/drawing/2015/06/chart">
            <c:ext xmlns:c16="http://schemas.microsoft.com/office/drawing/2014/chart" uri="{C3380CC4-5D6E-409C-BE32-E72D297353CC}">
              <c16:uniqueId val="{00000001-8829-49E1-98BB-A73BBC48F3CB}"/>
            </c:ext>
          </c:extLst>
        </c:ser>
        <c:dLbls>
          <c:showLegendKey val="0"/>
          <c:showVal val="0"/>
          <c:showCatName val="0"/>
          <c:showSerName val="0"/>
          <c:showPercent val="0"/>
          <c:showBubbleSize val="0"/>
        </c:dLbls>
        <c:marker val="1"/>
        <c:smooth val="0"/>
        <c:axId val="129787008"/>
        <c:axId val="129788928"/>
      </c:lineChart>
      <c:dateAx>
        <c:axId val="129787008"/>
        <c:scaling>
          <c:orientation val="minMax"/>
        </c:scaling>
        <c:delete val="1"/>
        <c:axPos val="b"/>
        <c:numFmt formatCode="ge" sourceLinked="1"/>
        <c:majorTickMark val="none"/>
        <c:minorTickMark val="none"/>
        <c:tickLblPos val="none"/>
        <c:crossAx val="129788928"/>
        <c:crosses val="autoZero"/>
        <c:auto val="1"/>
        <c:lblOffset val="100"/>
        <c:baseTimeUnit val="years"/>
      </c:dateAx>
      <c:valAx>
        <c:axId val="12978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7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1461.86</c:v>
                </c:pt>
                <c:pt idx="1">
                  <c:v>511.47</c:v>
                </c:pt>
                <c:pt idx="2">
                  <c:v>1437.73</c:v>
                </c:pt>
                <c:pt idx="3">
                  <c:v>1327.23</c:v>
                </c:pt>
                <c:pt idx="4">
                  <c:v>506.64</c:v>
                </c:pt>
              </c:numCache>
            </c:numRef>
          </c:val>
          <c:extLst xmlns:c16r2="http://schemas.microsoft.com/office/drawing/2015/06/chart">
            <c:ext xmlns:c16="http://schemas.microsoft.com/office/drawing/2014/chart" uri="{C3380CC4-5D6E-409C-BE32-E72D297353CC}">
              <c16:uniqueId val="{00000000-342D-4F5E-857A-3D2633A7F0A1}"/>
            </c:ext>
          </c:extLst>
        </c:ser>
        <c:dLbls>
          <c:showLegendKey val="0"/>
          <c:showVal val="0"/>
          <c:showCatName val="0"/>
          <c:showSerName val="0"/>
          <c:showPercent val="0"/>
          <c:showBubbleSize val="0"/>
        </c:dLbls>
        <c:gapWidth val="150"/>
        <c:axId val="129820544"/>
        <c:axId val="1301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357.34</c:v>
                </c:pt>
              </c:numCache>
            </c:numRef>
          </c:val>
          <c:smooth val="0"/>
          <c:extLst xmlns:c16r2="http://schemas.microsoft.com/office/drawing/2015/06/chart">
            <c:ext xmlns:c16="http://schemas.microsoft.com/office/drawing/2014/chart" uri="{C3380CC4-5D6E-409C-BE32-E72D297353CC}">
              <c16:uniqueId val="{00000001-342D-4F5E-857A-3D2633A7F0A1}"/>
            </c:ext>
          </c:extLst>
        </c:ser>
        <c:dLbls>
          <c:showLegendKey val="0"/>
          <c:showVal val="0"/>
          <c:showCatName val="0"/>
          <c:showSerName val="0"/>
          <c:showPercent val="0"/>
          <c:showBubbleSize val="0"/>
        </c:dLbls>
        <c:marker val="1"/>
        <c:smooth val="0"/>
        <c:axId val="129820544"/>
        <c:axId val="130154496"/>
      </c:lineChart>
      <c:dateAx>
        <c:axId val="129820544"/>
        <c:scaling>
          <c:orientation val="minMax"/>
        </c:scaling>
        <c:delete val="1"/>
        <c:axPos val="b"/>
        <c:numFmt formatCode="ge" sourceLinked="1"/>
        <c:majorTickMark val="none"/>
        <c:minorTickMark val="none"/>
        <c:tickLblPos val="none"/>
        <c:crossAx val="130154496"/>
        <c:crosses val="autoZero"/>
        <c:auto val="1"/>
        <c:lblOffset val="100"/>
        <c:baseTimeUnit val="years"/>
      </c:dateAx>
      <c:valAx>
        <c:axId val="13015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8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627.75</c:v>
                </c:pt>
                <c:pt idx="1">
                  <c:v>620.63</c:v>
                </c:pt>
                <c:pt idx="2">
                  <c:v>600.28</c:v>
                </c:pt>
                <c:pt idx="3">
                  <c:v>567.95000000000005</c:v>
                </c:pt>
                <c:pt idx="4">
                  <c:v>699.05</c:v>
                </c:pt>
              </c:numCache>
            </c:numRef>
          </c:val>
          <c:extLst xmlns:c16r2="http://schemas.microsoft.com/office/drawing/2015/06/chart">
            <c:ext xmlns:c16="http://schemas.microsoft.com/office/drawing/2014/chart" uri="{C3380CC4-5D6E-409C-BE32-E72D297353CC}">
              <c16:uniqueId val="{00000000-590F-4A54-859D-DC70830DD79D}"/>
            </c:ext>
          </c:extLst>
        </c:ser>
        <c:dLbls>
          <c:showLegendKey val="0"/>
          <c:showVal val="0"/>
          <c:showCatName val="0"/>
          <c:showSerName val="0"/>
          <c:showPercent val="0"/>
          <c:showBubbleSize val="0"/>
        </c:dLbls>
        <c:gapWidth val="150"/>
        <c:axId val="130197760"/>
        <c:axId val="1301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373.69</c:v>
                </c:pt>
              </c:numCache>
            </c:numRef>
          </c:val>
          <c:smooth val="0"/>
          <c:extLst xmlns:c16r2="http://schemas.microsoft.com/office/drawing/2015/06/chart">
            <c:ext xmlns:c16="http://schemas.microsoft.com/office/drawing/2014/chart" uri="{C3380CC4-5D6E-409C-BE32-E72D297353CC}">
              <c16:uniqueId val="{00000001-590F-4A54-859D-DC70830DD79D}"/>
            </c:ext>
          </c:extLst>
        </c:ser>
        <c:dLbls>
          <c:showLegendKey val="0"/>
          <c:showVal val="0"/>
          <c:showCatName val="0"/>
          <c:showSerName val="0"/>
          <c:showPercent val="0"/>
          <c:showBubbleSize val="0"/>
        </c:dLbls>
        <c:marker val="1"/>
        <c:smooth val="0"/>
        <c:axId val="130197760"/>
        <c:axId val="130199936"/>
      </c:lineChart>
      <c:dateAx>
        <c:axId val="130197760"/>
        <c:scaling>
          <c:orientation val="minMax"/>
        </c:scaling>
        <c:delete val="1"/>
        <c:axPos val="b"/>
        <c:numFmt formatCode="ge" sourceLinked="1"/>
        <c:majorTickMark val="none"/>
        <c:minorTickMark val="none"/>
        <c:tickLblPos val="none"/>
        <c:crossAx val="130199936"/>
        <c:crosses val="autoZero"/>
        <c:auto val="1"/>
        <c:lblOffset val="100"/>
        <c:baseTimeUnit val="years"/>
      </c:dateAx>
      <c:valAx>
        <c:axId val="13019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1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92.36</c:v>
                </c:pt>
                <c:pt idx="1">
                  <c:v>101.71</c:v>
                </c:pt>
                <c:pt idx="2">
                  <c:v>101</c:v>
                </c:pt>
                <c:pt idx="3">
                  <c:v>100.5</c:v>
                </c:pt>
                <c:pt idx="4">
                  <c:v>79.94</c:v>
                </c:pt>
              </c:numCache>
            </c:numRef>
          </c:val>
          <c:extLst xmlns:c16r2="http://schemas.microsoft.com/office/drawing/2015/06/chart">
            <c:ext xmlns:c16="http://schemas.microsoft.com/office/drawing/2014/chart" uri="{C3380CC4-5D6E-409C-BE32-E72D297353CC}">
              <c16:uniqueId val="{00000000-644C-4951-86F7-01F71EE7A4BE}"/>
            </c:ext>
          </c:extLst>
        </c:ser>
        <c:dLbls>
          <c:showLegendKey val="0"/>
          <c:showVal val="0"/>
          <c:showCatName val="0"/>
          <c:showSerName val="0"/>
          <c:showPercent val="0"/>
          <c:showBubbleSize val="0"/>
        </c:dLbls>
        <c:gapWidth val="150"/>
        <c:axId val="130095744"/>
        <c:axId val="13011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99.87</c:v>
                </c:pt>
              </c:numCache>
            </c:numRef>
          </c:val>
          <c:smooth val="0"/>
          <c:extLst xmlns:c16r2="http://schemas.microsoft.com/office/drawing/2015/06/chart">
            <c:ext xmlns:c16="http://schemas.microsoft.com/office/drawing/2014/chart" uri="{C3380CC4-5D6E-409C-BE32-E72D297353CC}">
              <c16:uniqueId val="{00000001-644C-4951-86F7-01F71EE7A4BE}"/>
            </c:ext>
          </c:extLst>
        </c:ser>
        <c:dLbls>
          <c:showLegendKey val="0"/>
          <c:showVal val="0"/>
          <c:showCatName val="0"/>
          <c:showSerName val="0"/>
          <c:showPercent val="0"/>
          <c:showBubbleSize val="0"/>
        </c:dLbls>
        <c:marker val="1"/>
        <c:smooth val="0"/>
        <c:axId val="130095744"/>
        <c:axId val="130110208"/>
      </c:lineChart>
      <c:dateAx>
        <c:axId val="130095744"/>
        <c:scaling>
          <c:orientation val="minMax"/>
        </c:scaling>
        <c:delete val="1"/>
        <c:axPos val="b"/>
        <c:numFmt formatCode="ge" sourceLinked="1"/>
        <c:majorTickMark val="none"/>
        <c:minorTickMark val="none"/>
        <c:tickLblPos val="none"/>
        <c:crossAx val="130110208"/>
        <c:crosses val="autoZero"/>
        <c:auto val="1"/>
        <c:lblOffset val="100"/>
        <c:baseTimeUnit val="years"/>
      </c:dateAx>
      <c:valAx>
        <c:axId val="1301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168.14</c:v>
                </c:pt>
                <c:pt idx="1">
                  <c:v>153.07</c:v>
                </c:pt>
                <c:pt idx="2">
                  <c:v>153.74</c:v>
                </c:pt>
                <c:pt idx="3">
                  <c:v>153.99</c:v>
                </c:pt>
                <c:pt idx="4">
                  <c:v>193.02</c:v>
                </c:pt>
              </c:numCache>
            </c:numRef>
          </c:val>
          <c:extLst xmlns:c16r2="http://schemas.microsoft.com/office/drawing/2015/06/chart">
            <c:ext xmlns:c16="http://schemas.microsoft.com/office/drawing/2014/chart" uri="{C3380CC4-5D6E-409C-BE32-E72D297353CC}">
              <c16:uniqueId val="{00000000-B3FB-4008-AB41-9DBD53CE882A}"/>
            </c:ext>
          </c:extLst>
        </c:ser>
        <c:dLbls>
          <c:showLegendKey val="0"/>
          <c:showVal val="0"/>
          <c:showCatName val="0"/>
          <c:showSerName val="0"/>
          <c:showPercent val="0"/>
          <c:showBubbleSize val="0"/>
        </c:dLbls>
        <c:gapWidth val="150"/>
        <c:axId val="130135168"/>
        <c:axId val="1301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171.81</c:v>
                </c:pt>
              </c:numCache>
            </c:numRef>
          </c:val>
          <c:smooth val="0"/>
          <c:extLst xmlns:c16r2="http://schemas.microsoft.com/office/drawing/2015/06/chart">
            <c:ext xmlns:c16="http://schemas.microsoft.com/office/drawing/2014/chart" uri="{C3380CC4-5D6E-409C-BE32-E72D297353CC}">
              <c16:uniqueId val="{00000001-B3FB-4008-AB41-9DBD53CE882A}"/>
            </c:ext>
          </c:extLst>
        </c:ser>
        <c:dLbls>
          <c:showLegendKey val="0"/>
          <c:showVal val="0"/>
          <c:showCatName val="0"/>
          <c:showSerName val="0"/>
          <c:showPercent val="0"/>
          <c:showBubbleSize val="0"/>
        </c:dLbls>
        <c:marker val="1"/>
        <c:smooth val="0"/>
        <c:axId val="130135168"/>
        <c:axId val="130137088"/>
      </c:lineChart>
      <c:dateAx>
        <c:axId val="130135168"/>
        <c:scaling>
          <c:orientation val="minMax"/>
        </c:scaling>
        <c:delete val="1"/>
        <c:axPos val="b"/>
        <c:numFmt formatCode="ge" sourceLinked="1"/>
        <c:majorTickMark val="none"/>
        <c:minorTickMark val="none"/>
        <c:tickLblPos val="none"/>
        <c:crossAx val="130137088"/>
        <c:crosses val="autoZero"/>
        <c:auto val="1"/>
        <c:lblOffset val="100"/>
        <c:baseTimeUnit val="years"/>
      </c:dateAx>
      <c:valAx>
        <c:axId val="1301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G90" sqref="BG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大分県　宇佐市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57090</v>
      </c>
      <c r="AM8" s="70"/>
      <c r="AN8" s="70"/>
      <c r="AO8" s="70"/>
      <c r="AP8" s="70"/>
      <c r="AQ8" s="70"/>
      <c r="AR8" s="70"/>
      <c r="AS8" s="70"/>
      <c r="AT8" s="66">
        <f>データ!$S$6</f>
        <v>439.05</v>
      </c>
      <c r="AU8" s="67"/>
      <c r="AV8" s="67"/>
      <c r="AW8" s="67"/>
      <c r="AX8" s="67"/>
      <c r="AY8" s="67"/>
      <c r="AZ8" s="67"/>
      <c r="BA8" s="67"/>
      <c r="BB8" s="69">
        <f>データ!$T$6</f>
        <v>130.03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60.71</v>
      </c>
      <c r="J10" s="67"/>
      <c r="K10" s="67"/>
      <c r="L10" s="67"/>
      <c r="M10" s="67"/>
      <c r="N10" s="67"/>
      <c r="O10" s="68"/>
      <c r="P10" s="69">
        <f>データ!$P$6</f>
        <v>70.78</v>
      </c>
      <c r="Q10" s="69"/>
      <c r="R10" s="69"/>
      <c r="S10" s="69"/>
      <c r="T10" s="69"/>
      <c r="U10" s="69"/>
      <c r="V10" s="69"/>
      <c r="W10" s="70">
        <f>データ!$Q$6</f>
        <v>3120</v>
      </c>
      <c r="X10" s="70"/>
      <c r="Y10" s="70"/>
      <c r="Z10" s="70"/>
      <c r="AA10" s="70"/>
      <c r="AB10" s="70"/>
      <c r="AC10" s="70"/>
      <c r="AD10" s="2"/>
      <c r="AE10" s="2"/>
      <c r="AF10" s="2"/>
      <c r="AG10" s="2"/>
      <c r="AH10" s="4"/>
      <c r="AI10" s="4"/>
      <c r="AJ10" s="4"/>
      <c r="AK10" s="4"/>
      <c r="AL10" s="70">
        <f>データ!$U$6</f>
        <v>40090</v>
      </c>
      <c r="AM10" s="70"/>
      <c r="AN10" s="70"/>
      <c r="AO10" s="70"/>
      <c r="AP10" s="70"/>
      <c r="AQ10" s="70"/>
      <c r="AR10" s="70"/>
      <c r="AS10" s="70"/>
      <c r="AT10" s="66">
        <f>データ!$V$6</f>
        <v>145</v>
      </c>
      <c r="AU10" s="67"/>
      <c r="AV10" s="67"/>
      <c r="AW10" s="67"/>
      <c r="AX10" s="67"/>
      <c r="AY10" s="67"/>
      <c r="AZ10" s="67"/>
      <c r="BA10" s="67"/>
      <c r="BB10" s="69">
        <f>データ!$W$6</f>
        <v>276.48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6o4AyeUEKwk34TbA6cI+SXUUu29H3raVyVgTECvTrlBQiSBIH+/HyM8g9sZmM7+MwQzfZDCxxhzHQvbeUM3dA==" saltValue="ytFUG6twB5bEMOUC+MBRS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442119</v>
      </c>
      <c r="D6" s="33">
        <f t="shared" si="3"/>
        <v>46</v>
      </c>
      <c r="E6" s="33">
        <f t="shared" si="3"/>
        <v>1</v>
      </c>
      <c r="F6" s="33">
        <f t="shared" si="3"/>
        <v>0</v>
      </c>
      <c r="G6" s="33">
        <f t="shared" si="3"/>
        <v>1</v>
      </c>
      <c r="H6" s="33" t="str">
        <f t="shared" si="3"/>
        <v>大分県　宇佐市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60.71</v>
      </c>
      <c r="P6" s="34">
        <f t="shared" si="3"/>
        <v>70.78</v>
      </c>
      <c r="Q6" s="34">
        <f t="shared" si="3"/>
        <v>3120</v>
      </c>
      <c r="R6" s="34">
        <f t="shared" si="3"/>
        <v>57090</v>
      </c>
      <c r="S6" s="34">
        <f t="shared" si="3"/>
        <v>439.05</v>
      </c>
      <c r="T6" s="34">
        <f t="shared" si="3"/>
        <v>130.03</v>
      </c>
      <c r="U6" s="34">
        <f t="shared" si="3"/>
        <v>40090</v>
      </c>
      <c r="V6" s="34">
        <f t="shared" si="3"/>
        <v>145</v>
      </c>
      <c r="W6" s="34">
        <f t="shared" si="3"/>
        <v>276.48</v>
      </c>
      <c r="X6" s="35">
        <f>IF(X7="",NA(),X7)</f>
        <v>95.45</v>
      </c>
      <c r="Y6" s="35">
        <f t="shared" ref="Y6:AG6" si="4">IF(Y7="",NA(),Y7)</f>
        <v>105.24</v>
      </c>
      <c r="Z6" s="35">
        <f t="shared" si="4"/>
        <v>143.02000000000001</v>
      </c>
      <c r="AA6" s="35">
        <f t="shared" si="4"/>
        <v>103.89</v>
      </c>
      <c r="AB6" s="35">
        <f t="shared" si="4"/>
        <v>102.1</v>
      </c>
      <c r="AC6" s="35">
        <f t="shared" si="4"/>
        <v>106.55</v>
      </c>
      <c r="AD6" s="35">
        <f t="shared" si="4"/>
        <v>110.01</v>
      </c>
      <c r="AE6" s="35">
        <f t="shared" si="4"/>
        <v>111.21</v>
      </c>
      <c r="AF6" s="35">
        <f t="shared" si="4"/>
        <v>111.71</v>
      </c>
      <c r="AG6" s="35">
        <f t="shared" si="4"/>
        <v>110.68</v>
      </c>
      <c r="AH6" s="34" t="str">
        <f>IF(AH7="","",IF(AH7="-","【-】","【"&amp;SUBSTITUTE(TEXT(AH7,"#,##0.00"),"-","△")&amp;"】"))</f>
        <v>【113.39】</v>
      </c>
      <c r="AI6" s="35">
        <f>IF(AI7="",NA(),AI7)</f>
        <v>4.8099999999999996</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3.56</v>
      </c>
      <c r="AS6" s="34" t="str">
        <f>IF(AS7="","",IF(AS7="-","【-】","【"&amp;SUBSTITUTE(TEXT(AS7,"#,##0.00"),"-","△")&amp;"】"))</f>
        <v>【0.85】</v>
      </c>
      <c r="AT6" s="35">
        <f>IF(AT7="",NA(),AT7)</f>
        <v>1461.86</v>
      </c>
      <c r="AU6" s="35">
        <f t="shared" ref="AU6:BC6" si="6">IF(AU7="",NA(),AU7)</f>
        <v>511.47</v>
      </c>
      <c r="AV6" s="35">
        <f t="shared" si="6"/>
        <v>1437.73</v>
      </c>
      <c r="AW6" s="35">
        <f t="shared" si="6"/>
        <v>1327.23</v>
      </c>
      <c r="AX6" s="35">
        <f t="shared" si="6"/>
        <v>506.64</v>
      </c>
      <c r="AY6" s="35">
        <f t="shared" si="6"/>
        <v>963.24</v>
      </c>
      <c r="AZ6" s="35">
        <f t="shared" si="6"/>
        <v>381.53</v>
      </c>
      <c r="BA6" s="35">
        <f t="shared" si="6"/>
        <v>391.54</v>
      </c>
      <c r="BB6" s="35">
        <f t="shared" si="6"/>
        <v>384.34</v>
      </c>
      <c r="BC6" s="35">
        <f t="shared" si="6"/>
        <v>357.34</v>
      </c>
      <c r="BD6" s="34" t="str">
        <f>IF(BD7="","",IF(BD7="-","【-】","【"&amp;SUBSTITUTE(TEXT(BD7,"#,##0.00"),"-","△")&amp;"】"))</f>
        <v>【264.34】</v>
      </c>
      <c r="BE6" s="35">
        <f>IF(BE7="",NA(),BE7)</f>
        <v>627.75</v>
      </c>
      <c r="BF6" s="35">
        <f t="shared" ref="BF6:BN6" si="7">IF(BF7="",NA(),BF7)</f>
        <v>620.63</v>
      </c>
      <c r="BG6" s="35">
        <f t="shared" si="7"/>
        <v>600.28</v>
      </c>
      <c r="BH6" s="35">
        <f t="shared" si="7"/>
        <v>567.95000000000005</v>
      </c>
      <c r="BI6" s="35">
        <f t="shared" si="7"/>
        <v>699.05</v>
      </c>
      <c r="BJ6" s="35">
        <f t="shared" si="7"/>
        <v>400.38</v>
      </c>
      <c r="BK6" s="35">
        <f t="shared" si="7"/>
        <v>393.27</v>
      </c>
      <c r="BL6" s="35">
        <f t="shared" si="7"/>
        <v>386.97</v>
      </c>
      <c r="BM6" s="35">
        <f t="shared" si="7"/>
        <v>380.58</v>
      </c>
      <c r="BN6" s="35">
        <f t="shared" si="7"/>
        <v>373.69</v>
      </c>
      <c r="BO6" s="34" t="str">
        <f>IF(BO7="","",IF(BO7="-","【-】","【"&amp;SUBSTITUTE(TEXT(BO7,"#,##0.00"),"-","△")&amp;"】"))</f>
        <v>【274.27】</v>
      </c>
      <c r="BP6" s="35">
        <f>IF(BP7="",NA(),BP7)</f>
        <v>92.36</v>
      </c>
      <c r="BQ6" s="35">
        <f t="shared" ref="BQ6:BY6" si="8">IF(BQ7="",NA(),BQ7)</f>
        <v>101.71</v>
      </c>
      <c r="BR6" s="35">
        <f t="shared" si="8"/>
        <v>101</v>
      </c>
      <c r="BS6" s="35">
        <f t="shared" si="8"/>
        <v>100.5</v>
      </c>
      <c r="BT6" s="35">
        <f t="shared" si="8"/>
        <v>79.94</v>
      </c>
      <c r="BU6" s="35">
        <f t="shared" si="8"/>
        <v>96.56</v>
      </c>
      <c r="BV6" s="35">
        <f t="shared" si="8"/>
        <v>100.47</v>
      </c>
      <c r="BW6" s="35">
        <f t="shared" si="8"/>
        <v>101.72</v>
      </c>
      <c r="BX6" s="35">
        <f t="shared" si="8"/>
        <v>102.38</v>
      </c>
      <c r="BY6" s="35">
        <f t="shared" si="8"/>
        <v>99.87</v>
      </c>
      <c r="BZ6" s="34" t="str">
        <f>IF(BZ7="","",IF(BZ7="-","【-】","【"&amp;SUBSTITUTE(TEXT(BZ7,"#,##0.00"),"-","△")&amp;"】"))</f>
        <v>【104.36】</v>
      </c>
      <c r="CA6" s="35">
        <f>IF(CA7="",NA(),CA7)</f>
        <v>168.14</v>
      </c>
      <c r="CB6" s="35">
        <f t="shared" ref="CB6:CJ6" si="9">IF(CB7="",NA(),CB7)</f>
        <v>153.07</v>
      </c>
      <c r="CC6" s="35">
        <f t="shared" si="9"/>
        <v>153.74</v>
      </c>
      <c r="CD6" s="35">
        <f t="shared" si="9"/>
        <v>153.99</v>
      </c>
      <c r="CE6" s="35">
        <f t="shared" si="9"/>
        <v>193.02</v>
      </c>
      <c r="CF6" s="35">
        <f t="shared" si="9"/>
        <v>177.14</v>
      </c>
      <c r="CG6" s="35">
        <f t="shared" si="9"/>
        <v>169.82</v>
      </c>
      <c r="CH6" s="35">
        <f t="shared" si="9"/>
        <v>168.2</v>
      </c>
      <c r="CI6" s="35">
        <f t="shared" si="9"/>
        <v>168.67</v>
      </c>
      <c r="CJ6" s="35">
        <f t="shared" si="9"/>
        <v>171.81</v>
      </c>
      <c r="CK6" s="34" t="str">
        <f>IF(CK7="","",IF(CK7="-","【-】","【"&amp;SUBSTITUTE(TEXT(CK7,"#,##0.00"),"-","△")&amp;"】"))</f>
        <v>【165.71】</v>
      </c>
      <c r="CL6" s="35">
        <f>IF(CL7="",NA(),CL7)</f>
        <v>72.33</v>
      </c>
      <c r="CM6" s="35">
        <f t="shared" ref="CM6:CU6" si="10">IF(CM7="",NA(),CM7)</f>
        <v>70.680000000000007</v>
      </c>
      <c r="CN6" s="35">
        <f t="shared" si="10"/>
        <v>72.53</v>
      </c>
      <c r="CO6" s="35">
        <f t="shared" si="10"/>
        <v>70.3</v>
      </c>
      <c r="CP6" s="35">
        <f t="shared" si="10"/>
        <v>67.849999999999994</v>
      </c>
      <c r="CQ6" s="35">
        <f t="shared" si="10"/>
        <v>55.64</v>
      </c>
      <c r="CR6" s="35">
        <f t="shared" si="10"/>
        <v>55.13</v>
      </c>
      <c r="CS6" s="35">
        <f t="shared" si="10"/>
        <v>54.77</v>
      </c>
      <c r="CT6" s="35">
        <f t="shared" si="10"/>
        <v>54.92</v>
      </c>
      <c r="CU6" s="35">
        <f t="shared" si="10"/>
        <v>60.03</v>
      </c>
      <c r="CV6" s="34" t="str">
        <f>IF(CV7="","",IF(CV7="-","【-】","【"&amp;SUBSTITUTE(TEXT(CV7,"#,##0.00"),"-","△")&amp;"】"))</f>
        <v>【60.41】</v>
      </c>
      <c r="CW6" s="35">
        <f>IF(CW7="",NA(),CW7)</f>
        <v>80.73</v>
      </c>
      <c r="CX6" s="35">
        <f t="shared" ref="CX6:DF6" si="11">IF(CX7="",NA(),CX7)</f>
        <v>82.6</v>
      </c>
      <c r="CY6" s="35">
        <f t="shared" si="11"/>
        <v>81.709999999999994</v>
      </c>
      <c r="CZ6" s="35">
        <f t="shared" si="11"/>
        <v>86.61</v>
      </c>
      <c r="DA6" s="35">
        <f t="shared" si="11"/>
        <v>81.77</v>
      </c>
      <c r="DB6" s="35">
        <f t="shared" si="11"/>
        <v>83.09</v>
      </c>
      <c r="DC6" s="35">
        <f t="shared" si="11"/>
        <v>83</v>
      </c>
      <c r="DD6" s="35">
        <f t="shared" si="11"/>
        <v>82.89</v>
      </c>
      <c r="DE6" s="35">
        <f t="shared" si="11"/>
        <v>82.66</v>
      </c>
      <c r="DF6" s="35">
        <f t="shared" si="11"/>
        <v>84.81</v>
      </c>
      <c r="DG6" s="34" t="str">
        <f>IF(DG7="","",IF(DG7="-","【-】","【"&amp;SUBSTITUTE(TEXT(DG7,"#,##0.00"),"-","△")&amp;"】"))</f>
        <v>【89.93】</v>
      </c>
      <c r="DH6" s="35">
        <f>IF(DH7="",NA(),DH7)</f>
        <v>37.03</v>
      </c>
      <c r="DI6" s="35">
        <f t="shared" ref="DI6:DQ6" si="12">IF(DI7="",NA(),DI7)</f>
        <v>47.14</v>
      </c>
      <c r="DJ6" s="35">
        <f t="shared" si="12"/>
        <v>49.37</v>
      </c>
      <c r="DK6" s="35">
        <f t="shared" si="12"/>
        <v>51.1</v>
      </c>
      <c r="DL6" s="35">
        <f t="shared" si="12"/>
        <v>36.15</v>
      </c>
      <c r="DM6" s="35">
        <f t="shared" si="12"/>
        <v>39.06</v>
      </c>
      <c r="DN6" s="35">
        <f t="shared" si="12"/>
        <v>46.66</v>
      </c>
      <c r="DO6" s="35">
        <f t="shared" si="12"/>
        <v>47.46</v>
      </c>
      <c r="DP6" s="35">
        <f t="shared" si="12"/>
        <v>48.49</v>
      </c>
      <c r="DQ6" s="35">
        <f t="shared" si="12"/>
        <v>47.28</v>
      </c>
      <c r="DR6" s="34" t="str">
        <f>IF(DR7="","",IF(DR7="-","【-】","【"&amp;SUBSTITUTE(TEXT(DR7,"#,##0.00"),"-","△")&amp;"】"))</f>
        <v>【48.12】</v>
      </c>
      <c r="DS6" s="35">
        <f>IF(DS7="",NA(),DS7)</f>
        <v>2.74</v>
      </c>
      <c r="DT6" s="35">
        <f t="shared" ref="DT6:EB6" si="13">IF(DT7="",NA(),DT7)</f>
        <v>2.72</v>
      </c>
      <c r="DU6" s="35">
        <f t="shared" si="13"/>
        <v>8.94</v>
      </c>
      <c r="DV6" s="35">
        <f t="shared" si="13"/>
        <v>14.9</v>
      </c>
      <c r="DW6" s="35">
        <f t="shared" si="13"/>
        <v>25.39</v>
      </c>
      <c r="DX6" s="35">
        <f t="shared" si="13"/>
        <v>8.8699999999999992</v>
      </c>
      <c r="DY6" s="35">
        <f t="shared" si="13"/>
        <v>9.85</v>
      </c>
      <c r="DZ6" s="35">
        <f t="shared" si="13"/>
        <v>9.7100000000000009</v>
      </c>
      <c r="EA6" s="35">
        <f t="shared" si="13"/>
        <v>12.79</v>
      </c>
      <c r="EB6" s="35">
        <f t="shared" si="13"/>
        <v>12.19</v>
      </c>
      <c r="EC6" s="34" t="str">
        <f>IF(EC7="","",IF(EC7="-","【-】","【"&amp;SUBSTITUTE(TEXT(EC7,"#,##0.00"),"-","△")&amp;"】"))</f>
        <v>【15.89】</v>
      </c>
      <c r="ED6" s="35">
        <f>IF(ED7="",NA(),ED7)</f>
        <v>0.55000000000000004</v>
      </c>
      <c r="EE6" s="35">
        <f t="shared" ref="EE6:EM6" si="14">IF(EE7="",NA(),EE7)</f>
        <v>0.42</v>
      </c>
      <c r="EF6" s="35">
        <f t="shared" si="14"/>
        <v>0.3</v>
      </c>
      <c r="EG6" s="35">
        <f t="shared" si="14"/>
        <v>0.28000000000000003</v>
      </c>
      <c r="EH6" s="35">
        <f t="shared" si="14"/>
        <v>0.49</v>
      </c>
      <c r="EI6" s="35">
        <f t="shared" si="14"/>
        <v>0.67</v>
      </c>
      <c r="EJ6" s="35">
        <f t="shared" si="14"/>
        <v>0.66</v>
      </c>
      <c r="EK6" s="35">
        <f t="shared" si="14"/>
        <v>0.99</v>
      </c>
      <c r="EL6" s="35">
        <f t="shared" si="14"/>
        <v>0.71</v>
      </c>
      <c r="EM6" s="35">
        <f t="shared" si="14"/>
        <v>0.51</v>
      </c>
      <c r="EN6" s="34" t="str">
        <f>IF(EN7="","",IF(EN7="-","【-】","【"&amp;SUBSTITUTE(TEXT(EN7,"#,##0.00"),"-","△")&amp;"】"))</f>
        <v>【0.69】</v>
      </c>
    </row>
    <row r="7" spans="1:144" s="36" customFormat="1" x14ac:dyDescent="0.15">
      <c r="A7" s="28"/>
      <c r="B7" s="37">
        <v>2017</v>
      </c>
      <c r="C7" s="37">
        <v>442119</v>
      </c>
      <c r="D7" s="37">
        <v>46</v>
      </c>
      <c r="E7" s="37">
        <v>1</v>
      </c>
      <c r="F7" s="37">
        <v>0</v>
      </c>
      <c r="G7" s="37">
        <v>1</v>
      </c>
      <c r="H7" s="37" t="s">
        <v>105</v>
      </c>
      <c r="I7" s="37" t="s">
        <v>106</v>
      </c>
      <c r="J7" s="37" t="s">
        <v>107</v>
      </c>
      <c r="K7" s="37" t="s">
        <v>108</v>
      </c>
      <c r="L7" s="37" t="s">
        <v>109</v>
      </c>
      <c r="M7" s="37" t="s">
        <v>110</v>
      </c>
      <c r="N7" s="38" t="s">
        <v>111</v>
      </c>
      <c r="O7" s="38">
        <v>60.71</v>
      </c>
      <c r="P7" s="38">
        <v>70.78</v>
      </c>
      <c r="Q7" s="38">
        <v>3120</v>
      </c>
      <c r="R7" s="38">
        <v>57090</v>
      </c>
      <c r="S7" s="38">
        <v>439.05</v>
      </c>
      <c r="T7" s="38">
        <v>130.03</v>
      </c>
      <c r="U7" s="38">
        <v>40090</v>
      </c>
      <c r="V7" s="38">
        <v>145</v>
      </c>
      <c r="W7" s="38">
        <v>276.48</v>
      </c>
      <c r="X7" s="38">
        <v>95.45</v>
      </c>
      <c r="Y7" s="38">
        <v>105.24</v>
      </c>
      <c r="Z7" s="38">
        <v>143.02000000000001</v>
      </c>
      <c r="AA7" s="38">
        <v>103.89</v>
      </c>
      <c r="AB7" s="38">
        <v>102.1</v>
      </c>
      <c r="AC7" s="38">
        <v>106.55</v>
      </c>
      <c r="AD7" s="38">
        <v>110.01</v>
      </c>
      <c r="AE7" s="38">
        <v>111.21</v>
      </c>
      <c r="AF7" s="38">
        <v>111.71</v>
      </c>
      <c r="AG7" s="38">
        <v>110.68</v>
      </c>
      <c r="AH7" s="38">
        <v>113.39</v>
      </c>
      <c r="AI7" s="38">
        <v>4.8099999999999996</v>
      </c>
      <c r="AJ7" s="38">
        <v>0</v>
      </c>
      <c r="AK7" s="38">
        <v>0</v>
      </c>
      <c r="AL7" s="38">
        <v>0</v>
      </c>
      <c r="AM7" s="38">
        <v>0</v>
      </c>
      <c r="AN7" s="38">
        <v>9.56</v>
      </c>
      <c r="AO7" s="38">
        <v>2.8</v>
      </c>
      <c r="AP7" s="38">
        <v>1.93</v>
      </c>
      <c r="AQ7" s="38">
        <v>1.72</v>
      </c>
      <c r="AR7" s="38">
        <v>3.56</v>
      </c>
      <c r="AS7" s="38">
        <v>0.85</v>
      </c>
      <c r="AT7" s="38">
        <v>1461.86</v>
      </c>
      <c r="AU7" s="38">
        <v>511.47</v>
      </c>
      <c r="AV7" s="38">
        <v>1437.73</v>
      </c>
      <c r="AW7" s="38">
        <v>1327.23</v>
      </c>
      <c r="AX7" s="38">
        <v>506.64</v>
      </c>
      <c r="AY7" s="38">
        <v>963.24</v>
      </c>
      <c r="AZ7" s="38">
        <v>381.53</v>
      </c>
      <c r="BA7" s="38">
        <v>391.54</v>
      </c>
      <c r="BB7" s="38">
        <v>384.34</v>
      </c>
      <c r="BC7" s="38">
        <v>357.34</v>
      </c>
      <c r="BD7" s="38">
        <v>264.33999999999997</v>
      </c>
      <c r="BE7" s="38">
        <v>627.75</v>
      </c>
      <c r="BF7" s="38">
        <v>620.63</v>
      </c>
      <c r="BG7" s="38">
        <v>600.28</v>
      </c>
      <c r="BH7" s="38">
        <v>567.95000000000005</v>
      </c>
      <c r="BI7" s="38">
        <v>699.05</v>
      </c>
      <c r="BJ7" s="38">
        <v>400.38</v>
      </c>
      <c r="BK7" s="38">
        <v>393.27</v>
      </c>
      <c r="BL7" s="38">
        <v>386.97</v>
      </c>
      <c r="BM7" s="38">
        <v>380.58</v>
      </c>
      <c r="BN7" s="38">
        <v>373.69</v>
      </c>
      <c r="BO7" s="38">
        <v>274.27</v>
      </c>
      <c r="BP7" s="38">
        <v>92.36</v>
      </c>
      <c r="BQ7" s="38">
        <v>101.71</v>
      </c>
      <c r="BR7" s="38">
        <v>101</v>
      </c>
      <c r="BS7" s="38">
        <v>100.5</v>
      </c>
      <c r="BT7" s="38">
        <v>79.94</v>
      </c>
      <c r="BU7" s="38">
        <v>96.56</v>
      </c>
      <c r="BV7" s="38">
        <v>100.47</v>
      </c>
      <c r="BW7" s="38">
        <v>101.72</v>
      </c>
      <c r="BX7" s="38">
        <v>102.38</v>
      </c>
      <c r="BY7" s="38">
        <v>99.87</v>
      </c>
      <c r="BZ7" s="38">
        <v>104.36</v>
      </c>
      <c r="CA7" s="38">
        <v>168.14</v>
      </c>
      <c r="CB7" s="38">
        <v>153.07</v>
      </c>
      <c r="CC7" s="38">
        <v>153.74</v>
      </c>
      <c r="CD7" s="38">
        <v>153.99</v>
      </c>
      <c r="CE7" s="38">
        <v>193.02</v>
      </c>
      <c r="CF7" s="38">
        <v>177.14</v>
      </c>
      <c r="CG7" s="38">
        <v>169.82</v>
      </c>
      <c r="CH7" s="38">
        <v>168.2</v>
      </c>
      <c r="CI7" s="38">
        <v>168.67</v>
      </c>
      <c r="CJ7" s="38">
        <v>171.81</v>
      </c>
      <c r="CK7" s="38">
        <v>165.71</v>
      </c>
      <c r="CL7" s="38">
        <v>72.33</v>
      </c>
      <c r="CM7" s="38">
        <v>70.680000000000007</v>
      </c>
      <c r="CN7" s="38">
        <v>72.53</v>
      </c>
      <c r="CO7" s="38">
        <v>70.3</v>
      </c>
      <c r="CP7" s="38">
        <v>67.849999999999994</v>
      </c>
      <c r="CQ7" s="38">
        <v>55.64</v>
      </c>
      <c r="CR7" s="38">
        <v>55.13</v>
      </c>
      <c r="CS7" s="38">
        <v>54.77</v>
      </c>
      <c r="CT7" s="38">
        <v>54.92</v>
      </c>
      <c r="CU7" s="38">
        <v>60.03</v>
      </c>
      <c r="CV7" s="38">
        <v>60.41</v>
      </c>
      <c r="CW7" s="38">
        <v>80.73</v>
      </c>
      <c r="CX7" s="38">
        <v>82.6</v>
      </c>
      <c r="CY7" s="38">
        <v>81.709999999999994</v>
      </c>
      <c r="CZ7" s="38">
        <v>86.61</v>
      </c>
      <c r="DA7" s="38">
        <v>81.77</v>
      </c>
      <c r="DB7" s="38">
        <v>83.09</v>
      </c>
      <c r="DC7" s="38">
        <v>83</v>
      </c>
      <c r="DD7" s="38">
        <v>82.89</v>
      </c>
      <c r="DE7" s="38">
        <v>82.66</v>
      </c>
      <c r="DF7" s="38">
        <v>84.81</v>
      </c>
      <c r="DG7" s="38">
        <v>89.93</v>
      </c>
      <c r="DH7" s="38">
        <v>37.03</v>
      </c>
      <c r="DI7" s="38">
        <v>47.14</v>
      </c>
      <c r="DJ7" s="38">
        <v>49.37</v>
      </c>
      <c r="DK7" s="38">
        <v>51.1</v>
      </c>
      <c r="DL7" s="38">
        <v>36.15</v>
      </c>
      <c r="DM7" s="38">
        <v>39.06</v>
      </c>
      <c r="DN7" s="38">
        <v>46.66</v>
      </c>
      <c r="DO7" s="38">
        <v>47.46</v>
      </c>
      <c r="DP7" s="38">
        <v>48.49</v>
      </c>
      <c r="DQ7" s="38">
        <v>47.28</v>
      </c>
      <c r="DR7" s="38">
        <v>48.12</v>
      </c>
      <c r="DS7" s="38">
        <v>2.74</v>
      </c>
      <c r="DT7" s="38">
        <v>2.72</v>
      </c>
      <c r="DU7" s="38">
        <v>8.94</v>
      </c>
      <c r="DV7" s="38">
        <v>14.9</v>
      </c>
      <c r="DW7" s="38">
        <v>25.39</v>
      </c>
      <c r="DX7" s="38">
        <v>8.8699999999999992</v>
      </c>
      <c r="DY7" s="38">
        <v>9.85</v>
      </c>
      <c r="DZ7" s="38">
        <v>9.7100000000000009</v>
      </c>
      <c r="EA7" s="38">
        <v>12.79</v>
      </c>
      <c r="EB7" s="38">
        <v>12.19</v>
      </c>
      <c r="EC7" s="38">
        <v>15.89</v>
      </c>
      <c r="ED7" s="38">
        <v>0.55000000000000004</v>
      </c>
      <c r="EE7" s="38">
        <v>0.42</v>
      </c>
      <c r="EF7" s="38">
        <v>0.3</v>
      </c>
      <c r="EG7" s="38">
        <v>0.28000000000000003</v>
      </c>
      <c r="EH7" s="38">
        <v>0.49</v>
      </c>
      <c r="EI7" s="38">
        <v>0.67</v>
      </c>
      <c r="EJ7" s="38">
        <v>0.66</v>
      </c>
      <c r="EK7" s="38">
        <v>0.99</v>
      </c>
      <c r="EL7" s="38">
        <v>0.71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cp:lastPrinted>2019-01-24T04:05:18Z</cp:lastPrinted>
  <dcterms:created xsi:type="dcterms:W3CDTF">2018-12-03T08:39:14Z</dcterms:created>
  <dcterms:modified xsi:type="dcterms:W3CDTF">2019-01-24T04:05:20Z</dcterms:modified>
</cp:coreProperties>
</file>