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F1KpKau/Ul//Qq9FqCUywPqQyj6DuyMOuGEpYzJlJbVh+7D8Tr7y7IpEAXAiWaEaG3HCOiKtDk4zOv+lo5KfQ==" workbookSaltValue="3HeKSh6ZrkuM6o5sEw8OB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IT76" i="4"/>
  <c r="HJ30" i="4"/>
  <c r="CS30" i="4"/>
  <c r="MA51" i="4"/>
  <c r="C11" i="5"/>
  <c r="D11" i="5"/>
  <c r="E11" i="5"/>
  <c r="B11" i="5"/>
  <c r="BK76" i="4" l="1"/>
  <c r="LH51" i="4"/>
  <c r="LT76" i="4"/>
  <c r="GQ51" i="4"/>
  <c r="LH30" i="4"/>
  <c r="BZ30" i="4"/>
  <c r="IE76" i="4"/>
  <c r="BZ51" i="4"/>
  <c r="GQ30" i="4"/>
  <c r="HP76" i="4"/>
  <c r="BG30" i="4"/>
  <c r="BG51" i="4"/>
  <c r="AV76" i="4"/>
  <c r="KO51" i="4"/>
  <c r="FX30" i="4"/>
  <c r="LE76" i="4"/>
  <c r="FX51" i="4"/>
  <c r="KO30" i="4"/>
  <c r="JV30" i="4"/>
  <c r="HA76" i="4"/>
  <c r="AN51" i="4"/>
  <c r="FE30" i="4"/>
  <c r="AN30" i="4"/>
  <c r="FE51" i="4"/>
  <c r="AG76" i="4"/>
  <c r="JV51" i="4"/>
  <c r="KP76" i="4"/>
  <c r="R76" i="4"/>
  <c r="JC51" i="4"/>
  <c r="KA76" i="4"/>
  <c r="EL51" i="4"/>
  <c r="JC30" i="4"/>
  <c r="GL76" i="4"/>
  <c r="EL30" i="4"/>
  <c r="U51" i="4"/>
  <c r="U30" i="4"/>
</calcChain>
</file>

<file path=xl/sharedStrings.xml><?xml version="1.0" encoding="utf-8"?>
<sst xmlns="http://schemas.openxmlformats.org/spreadsheetml/2006/main" count="287" uniqueCount="155">
  <si>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</si>
  <si>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</si>
  <si>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</si>
  <si>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</si>
  <si>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</si>
  <si>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</si>
  <si>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</si>
  <si>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</si>
  <si>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</si>
  <si>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</si>
  <si>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</si>
  <si>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</si>
  <si>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</si>
  <si>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</si>
  <si>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</si>
  <si>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</si>
  <si>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</si>
  <si>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</si>
  <si>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</si>
  <si>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</si>
  <si>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</si>
  <si>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</si>
  <si>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</si>
  <si>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</si>
  <si>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</si>
  <si>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</si>
  <si>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</si>
  <si>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</si>
  <si>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</si>
  <si>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</si>
  <si>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</si>
  <si>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</si>
  <si>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</si>
  <si>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</si>
  <si>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</si>
  <si>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</si>
  <si>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</si>
  <si>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</si>
  <si>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</si>
  <si>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</si>
  <si>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</si>
  <si>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</si>
  <si>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</si>
  <si>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</si>
  <si>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</si>
  <si>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</si>
  <si>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</si>
  <si>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</si>
  <si>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</si>
  <si>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</si>
  <si>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</si>
  <si>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</si>
  <si>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</si>
  <si>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</si>
  <si>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</si>
  <si>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</si>
  <si>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</si>
  <si>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</si>
  <si>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</si>
  <si>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</si>
  <si>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</si>
  <si>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</si>
  <si>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</si>
  <si>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</si>
  <si>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</si>
  <si>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</si>
  <si>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</si>
  <si>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</si>
  <si>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</si>
  <si>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</si>
  <si>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</si>
  <si>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</si>
  <si>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</si>
  <si>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</si>
  <si>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</si>
  <si>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</si>
  <si>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</si>
  <si>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</si>
  <si>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</si>
  <si>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</si>
  <si>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</si>
  <si>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</si>
  <si>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</si>
  <si>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</si>
  <si>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</si>
  <si>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</si>
  <si>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</si>
  <si>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</si>
  <si>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</si>
  <si>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</si>
  <si>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</si>
  <si>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</si>
  <si>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</si>
  <si>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</si>
  <si>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</si>
  <si>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</si>
  <si>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</si>
  <si>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</si>
  <si>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</si>
  <si>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</si>
  <si>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</si>
  <si>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</si>
  <si>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</si>
  <si>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</si>
  <si>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</si>
  <si>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</si>
  <si>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</si>
  <si>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</si>
  <si>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</si>
  <si>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</si>
  <si>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</si>
  <si>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</si>
  <si>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</si>
  <si>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当該値(N-1)</t>
    <phoneticPr fontId="5"/>
  </si>
  <si>
    <t>当該値(N)</t>
    <phoneticPr fontId="5"/>
  </si>
  <si>
    <t>当該値(N-1)</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</si>
  <si>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</si>
  <si>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</si>
  <si>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</si>
  <si>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</si>
  <si>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</si>
  <si>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</si>
  <si>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</si>
  <si>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</si>
  <si>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</si>
  <si>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</si>
  <si>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</si>
  <si>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</si>
  <si>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</si>
  <si>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</si>
  <si>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</si>
  <si>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</si>
  <si>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</si>
  <si>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大分県　中津市</t>
  </si>
  <si>
    <t>中津市営駅北口駐車場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</si>
  <si>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</si>
  <si>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</si>
  <si>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</si>
  <si>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</si>
  <si>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</si>
  <si>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</si>
  <si>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</si>
  <si>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</si>
  <si>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</si>
  <si>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</si>
  <si>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</si>
  <si>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</si>
  <si>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</si>
  <si>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</si>
  <si>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</si>
  <si>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</si>
  <si>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一般会計からの繰入は行っておらず、使用料収入のみで総費用を賄えている。また、初期投資における起債の元利償還は終了している。</t>
    <rPh sb="1" eb="3">
      <t>イッパン</t>
    </rPh>
    <rPh sb="3" eb="5">
      <t>カイケイ</t>
    </rPh>
    <rPh sb="8" eb="10">
      <t>クリイレ</t>
    </rPh>
    <rPh sb="11" eb="12">
      <t>オコナ</t>
    </rPh>
    <rPh sb="18" eb="21">
      <t>シヨウリョウ</t>
    </rPh>
    <rPh sb="21" eb="23">
      <t>シュウニュウ</t>
    </rPh>
    <rPh sb="26" eb="29">
      <t>ソウヒヨウ</t>
    </rPh>
    <rPh sb="30" eb="31">
      <t>マカナ</t>
    </rPh>
    <rPh sb="39" eb="41">
      <t>ショキ</t>
    </rPh>
    <rPh sb="41" eb="43">
      <t>トウシ</t>
    </rPh>
    <rPh sb="47" eb="49">
      <t>キサイ</t>
    </rPh>
    <rPh sb="50" eb="52">
      <t>ガンリ</t>
    </rPh>
    <rPh sb="52" eb="54">
      <t>ショウカン</t>
    </rPh>
    <rPh sb="55" eb="57">
      <t>シュウリョウ</t>
    </rPh>
    <phoneticPr fontId="5"/>
  </si>
  <si>
    <t>　自動精算システム導入から約10年経過している。定期保守や軽微な修繕を行いながら良好な状態を保ってきたが、徐々に不具合が起きる頻度が高くなってきている。機器の更新等について、具体的に考える時期が来ていると考える。</t>
    <rPh sb="1" eb="3">
      <t>ジドウ</t>
    </rPh>
    <rPh sb="3" eb="5">
      <t>セイサン</t>
    </rPh>
    <rPh sb="9" eb="11">
      <t>ドウニュウ</t>
    </rPh>
    <rPh sb="13" eb="14">
      <t>ヤク</t>
    </rPh>
    <rPh sb="16" eb="17">
      <t>ネン</t>
    </rPh>
    <rPh sb="17" eb="19">
      <t>ケイカ</t>
    </rPh>
    <rPh sb="24" eb="26">
      <t>テイキ</t>
    </rPh>
    <rPh sb="26" eb="28">
      <t>ホシュ</t>
    </rPh>
    <rPh sb="29" eb="31">
      <t>ケイビ</t>
    </rPh>
    <rPh sb="32" eb="34">
      <t>シュウゼン</t>
    </rPh>
    <rPh sb="35" eb="36">
      <t>オコナ</t>
    </rPh>
    <rPh sb="40" eb="42">
      <t>リョウコウ</t>
    </rPh>
    <rPh sb="43" eb="45">
      <t>ジョウタイ</t>
    </rPh>
    <rPh sb="46" eb="47">
      <t>タモ</t>
    </rPh>
    <rPh sb="53" eb="55">
      <t>ジョジョ</t>
    </rPh>
    <rPh sb="56" eb="59">
      <t>フグアイ</t>
    </rPh>
    <rPh sb="60" eb="61">
      <t>オ</t>
    </rPh>
    <rPh sb="63" eb="65">
      <t>ヒンド</t>
    </rPh>
    <rPh sb="66" eb="67">
      <t>タカ</t>
    </rPh>
    <rPh sb="76" eb="78">
      <t>キキ</t>
    </rPh>
    <rPh sb="79" eb="81">
      <t>コウシン</t>
    </rPh>
    <rPh sb="81" eb="82">
      <t>トウ</t>
    </rPh>
    <rPh sb="87" eb="90">
      <t>グタイテキ</t>
    </rPh>
    <rPh sb="91" eb="92">
      <t>カンガ</t>
    </rPh>
    <rPh sb="94" eb="96">
      <t>ジキ</t>
    </rPh>
    <rPh sb="97" eb="98">
      <t>キ</t>
    </rPh>
    <rPh sb="102" eb="103">
      <t>カンガ</t>
    </rPh>
    <phoneticPr fontId="5"/>
  </si>
  <si>
    <t>　周辺の民間駐車場の料金形態と異なるため、利用者は予定駐車時間やＪＲ利用の有無等に応じて使い分けているようである。
　</t>
    <rPh sb="1" eb="2">
      <t>シュウ</t>
    </rPh>
    <rPh sb="2" eb="3">
      <t>ヘン</t>
    </rPh>
    <rPh sb="4" eb="6">
      <t>ミンカン</t>
    </rPh>
    <rPh sb="6" eb="9">
      <t>チュウシャジョウ</t>
    </rPh>
    <rPh sb="10" eb="12">
      <t>リョウキン</t>
    </rPh>
    <rPh sb="12" eb="14">
      <t>ケイタイ</t>
    </rPh>
    <rPh sb="15" eb="16">
      <t>コト</t>
    </rPh>
    <rPh sb="21" eb="24">
      <t>リヨウシャ</t>
    </rPh>
    <rPh sb="25" eb="27">
      <t>ヨテイ</t>
    </rPh>
    <rPh sb="27" eb="29">
      <t>チュウシャ</t>
    </rPh>
    <rPh sb="29" eb="31">
      <t>ジカン</t>
    </rPh>
    <rPh sb="34" eb="36">
      <t>リヨウ</t>
    </rPh>
    <rPh sb="37" eb="39">
      <t>ウム</t>
    </rPh>
    <rPh sb="39" eb="40">
      <t>トウ</t>
    </rPh>
    <rPh sb="41" eb="42">
      <t>オウ</t>
    </rPh>
    <rPh sb="44" eb="45">
      <t>ツカ</t>
    </rPh>
    <rPh sb="46" eb="47">
      <t>ワ</t>
    </rPh>
    <phoneticPr fontId="5"/>
  </si>
  <si>
    <t>　現在、収支は黒字である。引き続き中長期的な原点に立った計画的な経営基盤の強化と財政マネジメントの向上等に取り組む。</t>
    <rPh sb="1" eb="3">
      <t>ゲンザイ</t>
    </rPh>
    <rPh sb="4" eb="6">
      <t>シュウシ</t>
    </rPh>
    <rPh sb="7" eb="9">
      <t>クロジ</t>
    </rPh>
    <rPh sb="13" eb="14">
      <t>ヒ</t>
    </rPh>
    <rPh sb="15" eb="16">
      <t>ツヅ</t>
    </rPh>
    <rPh sb="17" eb="21">
      <t>チュウチョウキテキ</t>
    </rPh>
    <rPh sb="22" eb="24">
      <t>ゲンテン</t>
    </rPh>
    <rPh sb="25" eb="26">
      <t>タ</t>
    </rPh>
    <rPh sb="28" eb="31">
      <t>ケイカクテキ</t>
    </rPh>
    <rPh sb="32" eb="34">
      <t>ケイエイ</t>
    </rPh>
    <rPh sb="34" eb="36">
      <t>キバン</t>
    </rPh>
    <rPh sb="37" eb="39">
      <t>キョウカ</t>
    </rPh>
    <rPh sb="40" eb="42">
      <t>ザイセイ</t>
    </rPh>
    <rPh sb="49" eb="51">
      <t>コウジョウ</t>
    </rPh>
    <rPh sb="51" eb="52">
      <t>トウ</t>
    </rPh>
    <rPh sb="53" eb="54">
      <t>ト</t>
    </rPh>
    <rPh sb="55" eb="5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</si>
</sst>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632.79999999999995</c:v>
                </c:pt>
                <c:pt idx="1">
                  <c:v>775.4</c:v>
                </c:pt>
                <c:pt idx="2">
                  <c:v>951.1</c:v>
                </c:pt>
                <c:pt idx="3">
                  <c:v>553.9</c:v>
                </c:pt>
                <c:pt idx="4">
                  <c:v>804</c:v>
                </c:pt>
              </c:numCache>
            </c:numRef>
          </c:val>
          <c:extLst xmlns:c16r2="http://schemas.microsoft.com/office/drawing/2015/06/chart">
            <c:ext xmlns:c16="http://schemas.microsoft.com/office/drawing/2014/chart" uri="{C3380CC4-5D6E-409C-BE32-E72D297353CC}">
              <c16:uniqueId val="{00000000-54AC-45BB-855B-36A715C7A9E2}"/>
            </c:ext>
          </c:extLst>
        </c:ser>
        <c:dLbls>
          <c:showLegendKey val="0"/>
          <c:showVal val="0"/>
          <c:showCatName val="0"/>
          <c:showSerName val="0"/>
          <c:showPercent val="0"/>
          <c:showBubbleSize val="0"/>
        </c:dLbls>
        <c:gapWidth val="150"/>
        <c:axId val="94203904"/>
        <c:axId val="942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54AC-45BB-855B-36A715C7A9E2}"/>
            </c:ext>
          </c:extLst>
        </c:ser>
        <c:dLbls>
          <c:showLegendKey val="0"/>
          <c:showVal val="0"/>
          <c:showCatName val="0"/>
          <c:showSerName val="0"/>
          <c:showPercent val="0"/>
          <c:showBubbleSize val="0"/>
        </c:dLbls>
        <c:marker val="1"/>
        <c:smooth val="0"/>
        <c:axId val="94203904"/>
        <c:axId val="94205824"/>
      </c:lineChart>
      <c:dateAx>
        <c:axId val="94203904"/>
        <c:scaling>
          <c:orientation val="minMax"/>
        </c:scaling>
        <c:delete val="1"/>
        <c:axPos val="b"/>
        <c:numFmt formatCode="ge" sourceLinked="1"/>
        <c:majorTickMark val="none"/>
        <c:minorTickMark val="none"/>
        <c:tickLblPos val="none"/>
        <c:crossAx val="94205824"/>
        <c:crosses val="autoZero"/>
        <c:auto val="1"/>
        <c:lblOffset val="100"/>
        <c:baseTimeUnit val="years"/>
      </c:dateAx>
      <c:valAx>
        <c:axId val="9420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A3-495C-8D88-DA79821CE4FA}"/>
            </c:ext>
          </c:extLst>
        </c:ser>
        <c:dLbls>
          <c:showLegendKey val="0"/>
          <c:showVal val="0"/>
          <c:showCatName val="0"/>
          <c:showSerName val="0"/>
          <c:showPercent val="0"/>
          <c:showBubbleSize val="0"/>
        </c:dLbls>
        <c:gapWidth val="150"/>
        <c:axId val="94896128"/>
        <c:axId val="9489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10A3-495C-8D88-DA79821CE4FA}"/>
            </c:ext>
          </c:extLst>
        </c:ser>
        <c:dLbls>
          <c:showLegendKey val="0"/>
          <c:showVal val="0"/>
          <c:showCatName val="0"/>
          <c:showSerName val="0"/>
          <c:showPercent val="0"/>
          <c:showBubbleSize val="0"/>
        </c:dLbls>
        <c:marker val="1"/>
        <c:smooth val="0"/>
        <c:axId val="94896128"/>
        <c:axId val="94898048"/>
      </c:lineChart>
      <c:dateAx>
        <c:axId val="94896128"/>
        <c:scaling>
          <c:orientation val="minMax"/>
        </c:scaling>
        <c:delete val="1"/>
        <c:axPos val="b"/>
        <c:numFmt formatCode="ge" sourceLinked="1"/>
        <c:majorTickMark val="none"/>
        <c:minorTickMark val="none"/>
        <c:tickLblPos val="none"/>
        <c:crossAx val="94898048"/>
        <c:crosses val="autoZero"/>
        <c:auto val="1"/>
        <c:lblOffset val="100"/>
        <c:baseTimeUnit val="years"/>
      </c:dateAx>
      <c:valAx>
        <c:axId val="948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9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F00-44BF-BA8F-E9631F5F4952}"/>
            </c:ext>
          </c:extLst>
        </c:ser>
        <c:dLbls>
          <c:showLegendKey val="0"/>
          <c:showVal val="0"/>
          <c:showCatName val="0"/>
          <c:showSerName val="0"/>
          <c:showPercent val="0"/>
          <c:showBubbleSize val="0"/>
        </c:dLbls>
        <c:gapWidth val="150"/>
        <c:axId val="94940544"/>
        <c:axId val="94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F00-44BF-BA8F-E9631F5F4952}"/>
            </c:ext>
          </c:extLst>
        </c:ser>
        <c:dLbls>
          <c:showLegendKey val="0"/>
          <c:showVal val="0"/>
          <c:showCatName val="0"/>
          <c:showSerName val="0"/>
          <c:showPercent val="0"/>
          <c:showBubbleSize val="0"/>
        </c:dLbls>
        <c:marker val="1"/>
        <c:smooth val="0"/>
        <c:axId val="94940544"/>
        <c:axId val="94946816"/>
      </c:lineChart>
      <c:dateAx>
        <c:axId val="94940544"/>
        <c:scaling>
          <c:orientation val="minMax"/>
        </c:scaling>
        <c:delete val="1"/>
        <c:axPos val="b"/>
        <c:numFmt formatCode="ge" sourceLinked="1"/>
        <c:majorTickMark val="none"/>
        <c:minorTickMark val="none"/>
        <c:tickLblPos val="none"/>
        <c:crossAx val="94946816"/>
        <c:crosses val="autoZero"/>
        <c:auto val="1"/>
        <c:lblOffset val="100"/>
        <c:baseTimeUnit val="years"/>
      </c:dateAx>
      <c:valAx>
        <c:axId val="9494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4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346-40E8-A7BE-DAE2FE4C0EB3}"/>
            </c:ext>
          </c:extLst>
        </c:ser>
        <c:dLbls>
          <c:showLegendKey val="0"/>
          <c:showVal val="0"/>
          <c:showCatName val="0"/>
          <c:showSerName val="0"/>
          <c:showPercent val="0"/>
          <c:showBubbleSize val="0"/>
        </c:dLbls>
        <c:gapWidth val="150"/>
        <c:axId val="94981120"/>
        <c:axId val="949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346-40E8-A7BE-DAE2FE4C0EB3}"/>
            </c:ext>
          </c:extLst>
        </c:ser>
        <c:dLbls>
          <c:showLegendKey val="0"/>
          <c:showVal val="0"/>
          <c:showCatName val="0"/>
          <c:showSerName val="0"/>
          <c:showPercent val="0"/>
          <c:showBubbleSize val="0"/>
        </c:dLbls>
        <c:marker val="1"/>
        <c:smooth val="0"/>
        <c:axId val="94981120"/>
        <c:axId val="94983296"/>
      </c:lineChart>
      <c:dateAx>
        <c:axId val="94981120"/>
        <c:scaling>
          <c:orientation val="minMax"/>
        </c:scaling>
        <c:delete val="1"/>
        <c:axPos val="b"/>
        <c:numFmt formatCode="ge" sourceLinked="1"/>
        <c:majorTickMark val="none"/>
        <c:minorTickMark val="none"/>
        <c:tickLblPos val="none"/>
        <c:crossAx val="94983296"/>
        <c:crosses val="autoZero"/>
        <c:auto val="1"/>
        <c:lblOffset val="100"/>
        <c:baseTimeUnit val="years"/>
      </c:dateAx>
      <c:valAx>
        <c:axId val="9498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8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39-4432-A4ED-4F8D303F9AEB}"/>
            </c:ext>
          </c:extLst>
        </c:ser>
        <c:dLbls>
          <c:showLegendKey val="0"/>
          <c:showVal val="0"/>
          <c:showCatName val="0"/>
          <c:showSerName val="0"/>
          <c:showPercent val="0"/>
          <c:showBubbleSize val="0"/>
        </c:dLbls>
        <c:gapWidth val="150"/>
        <c:axId val="95023872"/>
        <c:axId val="950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B639-4432-A4ED-4F8D303F9AEB}"/>
            </c:ext>
          </c:extLst>
        </c:ser>
        <c:dLbls>
          <c:showLegendKey val="0"/>
          <c:showVal val="0"/>
          <c:showCatName val="0"/>
          <c:showSerName val="0"/>
          <c:showPercent val="0"/>
          <c:showBubbleSize val="0"/>
        </c:dLbls>
        <c:marker val="1"/>
        <c:smooth val="0"/>
        <c:axId val="95023872"/>
        <c:axId val="95025792"/>
      </c:lineChart>
      <c:dateAx>
        <c:axId val="95023872"/>
        <c:scaling>
          <c:orientation val="minMax"/>
        </c:scaling>
        <c:delete val="1"/>
        <c:axPos val="b"/>
        <c:numFmt formatCode="ge" sourceLinked="1"/>
        <c:majorTickMark val="none"/>
        <c:minorTickMark val="none"/>
        <c:tickLblPos val="none"/>
        <c:crossAx val="95025792"/>
        <c:crosses val="autoZero"/>
        <c:auto val="1"/>
        <c:lblOffset val="100"/>
        <c:baseTimeUnit val="years"/>
      </c:dateAx>
      <c:valAx>
        <c:axId val="9502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02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93-44CF-B514-77903EB6DE3A}"/>
            </c:ext>
          </c:extLst>
        </c:ser>
        <c:dLbls>
          <c:showLegendKey val="0"/>
          <c:showVal val="0"/>
          <c:showCatName val="0"/>
          <c:showSerName val="0"/>
          <c:showPercent val="0"/>
          <c:showBubbleSize val="0"/>
        </c:dLbls>
        <c:gapWidth val="150"/>
        <c:axId val="95187328"/>
        <c:axId val="951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3E93-44CF-B514-77903EB6DE3A}"/>
            </c:ext>
          </c:extLst>
        </c:ser>
        <c:dLbls>
          <c:showLegendKey val="0"/>
          <c:showVal val="0"/>
          <c:showCatName val="0"/>
          <c:showSerName val="0"/>
          <c:showPercent val="0"/>
          <c:showBubbleSize val="0"/>
        </c:dLbls>
        <c:marker val="1"/>
        <c:smooth val="0"/>
        <c:axId val="95187328"/>
        <c:axId val="95189248"/>
      </c:lineChart>
      <c:dateAx>
        <c:axId val="95187328"/>
        <c:scaling>
          <c:orientation val="minMax"/>
        </c:scaling>
        <c:delete val="1"/>
        <c:axPos val="b"/>
        <c:numFmt formatCode="ge" sourceLinked="1"/>
        <c:majorTickMark val="none"/>
        <c:minorTickMark val="none"/>
        <c:tickLblPos val="none"/>
        <c:crossAx val="95189248"/>
        <c:crosses val="autoZero"/>
        <c:auto val="1"/>
        <c:lblOffset val="100"/>
        <c:baseTimeUnit val="years"/>
      </c:dateAx>
      <c:valAx>
        <c:axId val="9518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18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311.5</c:v>
                </c:pt>
                <c:pt idx="1">
                  <c:v>259</c:v>
                </c:pt>
                <c:pt idx="2">
                  <c:v>308.2</c:v>
                </c:pt>
                <c:pt idx="3">
                  <c:v>290.2</c:v>
                </c:pt>
                <c:pt idx="4">
                  <c:v>293.39999999999998</c:v>
                </c:pt>
              </c:numCache>
            </c:numRef>
          </c:val>
          <c:extLst xmlns:c16r2="http://schemas.microsoft.com/office/drawing/2015/06/chart">
            <c:ext xmlns:c16="http://schemas.microsoft.com/office/drawing/2014/chart" uri="{C3380CC4-5D6E-409C-BE32-E72D297353CC}">
              <c16:uniqueId val="{00000000-3CC8-4D75-8F01-D3C41FEA21F6}"/>
            </c:ext>
          </c:extLst>
        </c:ser>
        <c:dLbls>
          <c:showLegendKey val="0"/>
          <c:showVal val="0"/>
          <c:showCatName val="0"/>
          <c:showSerName val="0"/>
          <c:showPercent val="0"/>
          <c:showBubbleSize val="0"/>
        </c:dLbls>
        <c:gapWidth val="150"/>
        <c:axId val="96022528"/>
        <c:axId val="960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3CC8-4D75-8F01-D3C41FEA21F6}"/>
            </c:ext>
          </c:extLst>
        </c:ser>
        <c:dLbls>
          <c:showLegendKey val="0"/>
          <c:showVal val="0"/>
          <c:showCatName val="0"/>
          <c:showSerName val="0"/>
          <c:showPercent val="0"/>
          <c:showBubbleSize val="0"/>
        </c:dLbls>
        <c:marker val="1"/>
        <c:smooth val="0"/>
        <c:axId val="96022528"/>
        <c:axId val="96024448"/>
      </c:lineChart>
      <c:dateAx>
        <c:axId val="96022528"/>
        <c:scaling>
          <c:orientation val="minMax"/>
        </c:scaling>
        <c:delete val="1"/>
        <c:axPos val="b"/>
        <c:numFmt formatCode="ge" sourceLinked="1"/>
        <c:majorTickMark val="none"/>
        <c:minorTickMark val="none"/>
        <c:tickLblPos val="none"/>
        <c:crossAx val="96024448"/>
        <c:crosses val="autoZero"/>
        <c:auto val="1"/>
        <c:lblOffset val="100"/>
        <c:baseTimeUnit val="years"/>
      </c:dateAx>
      <c:valAx>
        <c:axId val="96024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2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84.2</c:v>
                </c:pt>
                <c:pt idx="1">
                  <c:v>87.1</c:v>
                </c:pt>
                <c:pt idx="2">
                  <c:v>89.5</c:v>
                </c:pt>
                <c:pt idx="3">
                  <c:v>81.900000000000006</c:v>
                </c:pt>
                <c:pt idx="4">
                  <c:v>88</c:v>
                </c:pt>
              </c:numCache>
            </c:numRef>
          </c:val>
          <c:extLst xmlns:c16r2="http://schemas.microsoft.com/office/drawing/2015/06/chart">
            <c:ext xmlns:c16="http://schemas.microsoft.com/office/drawing/2014/chart" uri="{C3380CC4-5D6E-409C-BE32-E72D297353CC}">
              <c16:uniqueId val="{00000000-D07B-48CE-9E3C-3C545D6F5CD8}"/>
            </c:ext>
          </c:extLst>
        </c:ser>
        <c:dLbls>
          <c:showLegendKey val="0"/>
          <c:showVal val="0"/>
          <c:showCatName val="0"/>
          <c:showSerName val="0"/>
          <c:showPercent val="0"/>
          <c:showBubbleSize val="0"/>
        </c:dLbls>
        <c:gapWidth val="150"/>
        <c:axId val="96054656"/>
        <c:axId val="960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D07B-48CE-9E3C-3C545D6F5CD8}"/>
            </c:ext>
          </c:extLst>
        </c:ser>
        <c:dLbls>
          <c:showLegendKey val="0"/>
          <c:showVal val="0"/>
          <c:showCatName val="0"/>
          <c:showSerName val="0"/>
          <c:showPercent val="0"/>
          <c:showBubbleSize val="0"/>
        </c:dLbls>
        <c:marker val="1"/>
        <c:smooth val="0"/>
        <c:axId val="96054656"/>
        <c:axId val="96056832"/>
      </c:lineChart>
      <c:dateAx>
        <c:axId val="96054656"/>
        <c:scaling>
          <c:orientation val="minMax"/>
        </c:scaling>
        <c:delete val="1"/>
        <c:axPos val="b"/>
        <c:numFmt formatCode="ge" sourceLinked="1"/>
        <c:majorTickMark val="none"/>
        <c:minorTickMark val="none"/>
        <c:tickLblPos val="none"/>
        <c:crossAx val="96056832"/>
        <c:crosses val="autoZero"/>
        <c:auto val="1"/>
        <c:lblOffset val="100"/>
        <c:baseTimeUnit val="years"/>
      </c:dateAx>
      <c:valAx>
        <c:axId val="9605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05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11834</c:v>
                </c:pt>
                <c:pt idx="1">
                  <c:v>11626</c:v>
                </c:pt>
                <c:pt idx="2">
                  <c:v>11978</c:v>
                </c:pt>
                <c:pt idx="3">
                  <c:v>9567</c:v>
                </c:pt>
                <c:pt idx="4">
                  <c:v>10513</c:v>
                </c:pt>
              </c:numCache>
            </c:numRef>
          </c:val>
          <c:extLst xmlns:c16r2="http://schemas.microsoft.com/office/drawing/2015/06/chart">
            <c:ext xmlns:c16="http://schemas.microsoft.com/office/drawing/2014/chart" uri="{C3380CC4-5D6E-409C-BE32-E72D297353CC}">
              <c16:uniqueId val="{00000000-F8A9-4614-A9DB-AB90B556AD02}"/>
            </c:ext>
          </c:extLst>
        </c:ser>
        <c:dLbls>
          <c:showLegendKey val="0"/>
          <c:showVal val="0"/>
          <c:showCatName val="0"/>
          <c:showSerName val="0"/>
          <c:showPercent val="0"/>
          <c:showBubbleSize val="0"/>
        </c:dLbls>
        <c:gapWidth val="150"/>
        <c:axId val="95856896"/>
        <c:axId val="958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F8A9-4614-A9DB-AB90B556AD02}"/>
            </c:ext>
          </c:extLst>
        </c:ser>
        <c:dLbls>
          <c:showLegendKey val="0"/>
          <c:showVal val="0"/>
          <c:showCatName val="0"/>
          <c:showSerName val="0"/>
          <c:showPercent val="0"/>
          <c:showBubbleSize val="0"/>
        </c:dLbls>
        <c:marker val="1"/>
        <c:smooth val="0"/>
        <c:axId val="95856896"/>
        <c:axId val="95859072"/>
      </c:lineChart>
      <c:dateAx>
        <c:axId val="95856896"/>
        <c:scaling>
          <c:orientation val="minMax"/>
        </c:scaling>
        <c:delete val="1"/>
        <c:axPos val="b"/>
        <c:numFmt formatCode="ge" sourceLinked="1"/>
        <c:majorTickMark val="none"/>
        <c:minorTickMark val="none"/>
        <c:tickLblPos val="none"/>
        <c:crossAx val="95859072"/>
        <c:crosses val="autoZero"/>
        <c:auto val="1"/>
        <c:lblOffset val="100"/>
        <c:baseTimeUnit val="years"/>
      </c:dateAx>
      <c:valAx>
        <c:axId val="95859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85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大分県中津市　中津市営駅北口駐車場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2116</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18" t="s">
        <v>19</v>
      </c>
      <c r="NE9" s="119"/>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141</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21</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61</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100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6" t="s">
        <v>23</v>
      </c>
      <c r="NE11" s="116"/>
      <c r="NF11" s="116"/>
      <c r="NG11" s="116"/>
      <c r="NH11" s="116"/>
      <c r="NI11" s="116"/>
      <c r="NJ11" s="116"/>
      <c r="NK11" s="116"/>
      <c r="NL11" s="116"/>
      <c r="NM11" s="116"/>
      <c r="NN11" s="116"/>
      <c r="NO11" s="116"/>
      <c r="NP11" s="116"/>
      <c r="NQ11" s="116"/>
      <c r="NR11" s="11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6"/>
      <c r="NE12" s="116"/>
      <c r="NF12" s="116"/>
      <c r="NG12" s="116"/>
      <c r="NH12" s="116"/>
      <c r="NI12" s="116"/>
      <c r="NJ12" s="116"/>
      <c r="NK12" s="116"/>
      <c r="NL12" s="116"/>
      <c r="NM12" s="116"/>
      <c r="NN12" s="116"/>
      <c r="NO12" s="116"/>
      <c r="NP12" s="116"/>
      <c r="NQ12" s="116"/>
      <c r="NR12" s="11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7"/>
      <c r="NE13" s="117"/>
      <c r="NF13" s="117"/>
      <c r="NG13" s="117"/>
      <c r="NH13" s="117"/>
      <c r="NI13" s="117"/>
      <c r="NJ13" s="117"/>
      <c r="NK13" s="117"/>
      <c r="NL13" s="117"/>
      <c r="NM13" s="117"/>
      <c r="NN13" s="117"/>
      <c r="NO13" s="117"/>
      <c r="NP13" s="117"/>
      <c r="NQ13" s="117"/>
      <c r="NR13" s="117"/>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03" t="s">
        <v>151</v>
      </c>
      <c r="NE15" s="104"/>
      <c r="NF15" s="104"/>
      <c r="NG15" s="104"/>
      <c r="NH15" s="104"/>
      <c r="NI15" s="104"/>
      <c r="NJ15" s="104"/>
      <c r="NK15" s="104"/>
      <c r="NL15" s="104"/>
      <c r="NM15" s="104"/>
      <c r="NN15" s="104"/>
      <c r="NO15" s="104"/>
      <c r="NP15" s="104"/>
      <c r="NQ15" s="104"/>
      <c r="NR15" s="10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632.79999999999995</v>
      </c>
      <c r="V31" s="110"/>
      <c r="W31" s="110"/>
      <c r="X31" s="110"/>
      <c r="Y31" s="110"/>
      <c r="Z31" s="110"/>
      <c r="AA31" s="110"/>
      <c r="AB31" s="110"/>
      <c r="AC31" s="110"/>
      <c r="AD31" s="110"/>
      <c r="AE31" s="110"/>
      <c r="AF31" s="110"/>
      <c r="AG31" s="110"/>
      <c r="AH31" s="110"/>
      <c r="AI31" s="110"/>
      <c r="AJ31" s="110"/>
      <c r="AK31" s="110"/>
      <c r="AL31" s="110"/>
      <c r="AM31" s="110"/>
      <c r="AN31" s="110">
        <f>データ!Z7</f>
        <v>775.4</v>
      </c>
      <c r="AO31" s="110"/>
      <c r="AP31" s="110"/>
      <c r="AQ31" s="110"/>
      <c r="AR31" s="110"/>
      <c r="AS31" s="110"/>
      <c r="AT31" s="110"/>
      <c r="AU31" s="110"/>
      <c r="AV31" s="110"/>
      <c r="AW31" s="110"/>
      <c r="AX31" s="110"/>
      <c r="AY31" s="110"/>
      <c r="AZ31" s="110"/>
      <c r="BA31" s="110"/>
      <c r="BB31" s="110"/>
      <c r="BC31" s="110"/>
      <c r="BD31" s="110"/>
      <c r="BE31" s="110"/>
      <c r="BF31" s="110"/>
      <c r="BG31" s="110">
        <f>データ!AA7</f>
        <v>951.1</v>
      </c>
      <c r="BH31" s="110"/>
      <c r="BI31" s="110"/>
      <c r="BJ31" s="110"/>
      <c r="BK31" s="110"/>
      <c r="BL31" s="110"/>
      <c r="BM31" s="110"/>
      <c r="BN31" s="110"/>
      <c r="BO31" s="110"/>
      <c r="BP31" s="110"/>
      <c r="BQ31" s="110"/>
      <c r="BR31" s="110"/>
      <c r="BS31" s="110"/>
      <c r="BT31" s="110"/>
      <c r="BU31" s="110"/>
      <c r="BV31" s="110"/>
      <c r="BW31" s="110"/>
      <c r="BX31" s="110"/>
      <c r="BY31" s="110"/>
      <c r="BZ31" s="110">
        <f>データ!AB7</f>
        <v>553.9</v>
      </c>
      <c r="CA31" s="110"/>
      <c r="CB31" s="110"/>
      <c r="CC31" s="110"/>
      <c r="CD31" s="110"/>
      <c r="CE31" s="110"/>
      <c r="CF31" s="110"/>
      <c r="CG31" s="110"/>
      <c r="CH31" s="110"/>
      <c r="CI31" s="110"/>
      <c r="CJ31" s="110"/>
      <c r="CK31" s="110"/>
      <c r="CL31" s="110"/>
      <c r="CM31" s="110"/>
      <c r="CN31" s="110"/>
      <c r="CO31" s="110"/>
      <c r="CP31" s="110"/>
      <c r="CQ31" s="110"/>
      <c r="CR31" s="110"/>
      <c r="CS31" s="110">
        <f>データ!AC7</f>
        <v>804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311.5</v>
      </c>
      <c r="JD31" s="81"/>
      <c r="JE31" s="81"/>
      <c r="JF31" s="81"/>
      <c r="JG31" s="81"/>
      <c r="JH31" s="81"/>
      <c r="JI31" s="81"/>
      <c r="JJ31" s="81"/>
      <c r="JK31" s="81"/>
      <c r="JL31" s="81"/>
      <c r="JM31" s="81"/>
      <c r="JN31" s="81"/>
      <c r="JO31" s="81"/>
      <c r="JP31" s="81"/>
      <c r="JQ31" s="81"/>
      <c r="JR31" s="81"/>
      <c r="JS31" s="81"/>
      <c r="JT31" s="81"/>
      <c r="JU31" s="82"/>
      <c r="JV31" s="80">
        <f>データ!DL7</f>
        <v>259</v>
      </c>
      <c r="JW31" s="81"/>
      <c r="JX31" s="81"/>
      <c r="JY31" s="81"/>
      <c r="JZ31" s="81"/>
      <c r="KA31" s="81"/>
      <c r="KB31" s="81"/>
      <c r="KC31" s="81"/>
      <c r="KD31" s="81"/>
      <c r="KE31" s="81"/>
      <c r="KF31" s="81"/>
      <c r="KG31" s="81"/>
      <c r="KH31" s="81"/>
      <c r="KI31" s="81"/>
      <c r="KJ31" s="81"/>
      <c r="KK31" s="81"/>
      <c r="KL31" s="81"/>
      <c r="KM31" s="81"/>
      <c r="KN31" s="82"/>
      <c r="KO31" s="80">
        <f>データ!DM7</f>
        <v>308.2</v>
      </c>
      <c r="KP31" s="81"/>
      <c r="KQ31" s="81"/>
      <c r="KR31" s="81"/>
      <c r="KS31" s="81"/>
      <c r="KT31" s="81"/>
      <c r="KU31" s="81"/>
      <c r="KV31" s="81"/>
      <c r="KW31" s="81"/>
      <c r="KX31" s="81"/>
      <c r="KY31" s="81"/>
      <c r="KZ31" s="81"/>
      <c r="LA31" s="81"/>
      <c r="LB31" s="81"/>
      <c r="LC31" s="81"/>
      <c r="LD31" s="81"/>
      <c r="LE31" s="81"/>
      <c r="LF31" s="81"/>
      <c r="LG31" s="82"/>
      <c r="LH31" s="80">
        <f>データ!DN7</f>
        <v>290.2</v>
      </c>
      <c r="LI31" s="81"/>
      <c r="LJ31" s="81"/>
      <c r="LK31" s="81"/>
      <c r="LL31" s="81"/>
      <c r="LM31" s="81"/>
      <c r="LN31" s="81"/>
      <c r="LO31" s="81"/>
      <c r="LP31" s="81"/>
      <c r="LQ31" s="81"/>
      <c r="LR31" s="81"/>
      <c r="LS31" s="81"/>
      <c r="LT31" s="81"/>
      <c r="LU31" s="81"/>
      <c r="LV31" s="81"/>
      <c r="LW31" s="81"/>
      <c r="LX31" s="81"/>
      <c r="LY31" s="81"/>
      <c r="LZ31" s="82"/>
      <c r="MA31" s="80">
        <f>データ!DO7</f>
        <v>293.39999999999998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152</v>
      </c>
      <c r="NE32" s="104"/>
      <c r="NF32" s="104"/>
      <c r="NG32" s="104"/>
      <c r="NH32" s="104"/>
      <c r="NI32" s="104"/>
      <c r="NJ32" s="104"/>
      <c r="NK32" s="104"/>
      <c r="NL32" s="104"/>
      <c r="NM32" s="104"/>
      <c r="NN32" s="104"/>
      <c r="NO32" s="104"/>
      <c r="NP32" s="104"/>
      <c r="NQ32" s="104"/>
      <c r="NR32" s="105"/>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153</v>
      </c>
      <c r="NE49" s="104"/>
      <c r="NF49" s="104"/>
      <c r="NG49" s="104"/>
      <c r="NH49" s="104"/>
      <c r="NI49" s="104"/>
      <c r="NJ49" s="104"/>
      <c r="NK49" s="104"/>
      <c r="NL49" s="104"/>
      <c r="NM49" s="104"/>
      <c r="NN49" s="104"/>
      <c r="NO49" s="104"/>
      <c r="NP49" s="104"/>
      <c r="NQ49" s="104"/>
      <c r="NR49" s="105"/>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84.2</v>
      </c>
      <c r="EM52" s="110"/>
      <c r="EN52" s="110"/>
      <c r="EO52" s="110"/>
      <c r="EP52" s="110"/>
      <c r="EQ52" s="110"/>
      <c r="ER52" s="110"/>
      <c r="ES52" s="110"/>
      <c r="ET52" s="110"/>
      <c r="EU52" s="110"/>
      <c r="EV52" s="110"/>
      <c r="EW52" s="110"/>
      <c r="EX52" s="110"/>
      <c r="EY52" s="110"/>
      <c r="EZ52" s="110"/>
      <c r="FA52" s="110"/>
      <c r="FB52" s="110"/>
      <c r="FC52" s="110"/>
      <c r="FD52" s="110"/>
      <c r="FE52" s="110">
        <f>データ!BG7</f>
        <v>87.1</v>
      </c>
      <c r="FF52" s="110"/>
      <c r="FG52" s="110"/>
      <c r="FH52" s="110"/>
      <c r="FI52" s="110"/>
      <c r="FJ52" s="110"/>
      <c r="FK52" s="110"/>
      <c r="FL52" s="110"/>
      <c r="FM52" s="110"/>
      <c r="FN52" s="110"/>
      <c r="FO52" s="110"/>
      <c r="FP52" s="110"/>
      <c r="FQ52" s="110"/>
      <c r="FR52" s="110"/>
      <c r="FS52" s="110"/>
      <c r="FT52" s="110"/>
      <c r="FU52" s="110"/>
      <c r="FV52" s="110"/>
      <c r="FW52" s="110"/>
      <c r="FX52" s="110">
        <f>データ!BH7</f>
        <v>89.5</v>
      </c>
      <c r="FY52" s="110"/>
      <c r="FZ52" s="110"/>
      <c r="GA52" s="110"/>
      <c r="GB52" s="110"/>
      <c r="GC52" s="110"/>
      <c r="GD52" s="110"/>
      <c r="GE52" s="110"/>
      <c r="GF52" s="110"/>
      <c r="GG52" s="110"/>
      <c r="GH52" s="110"/>
      <c r="GI52" s="110"/>
      <c r="GJ52" s="110"/>
      <c r="GK52" s="110"/>
      <c r="GL52" s="110"/>
      <c r="GM52" s="110"/>
      <c r="GN52" s="110"/>
      <c r="GO52" s="110"/>
      <c r="GP52" s="110"/>
      <c r="GQ52" s="110">
        <f>データ!BI7</f>
        <v>81.900000000000006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88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11834</v>
      </c>
      <c r="JD52" s="109"/>
      <c r="JE52" s="109"/>
      <c r="JF52" s="109"/>
      <c r="JG52" s="109"/>
      <c r="JH52" s="109"/>
      <c r="JI52" s="109"/>
      <c r="JJ52" s="109"/>
      <c r="JK52" s="109"/>
      <c r="JL52" s="109"/>
      <c r="JM52" s="109"/>
      <c r="JN52" s="109"/>
      <c r="JO52" s="109"/>
      <c r="JP52" s="109"/>
      <c r="JQ52" s="109"/>
      <c r="JR52" s="109"/>
      <c r="JS52" s="109"/>
      <c r="JT52" s="109"/>
      <c r="JU52" s="109"/>
      <c r="JV52" s="109">
        <f>データ!BR7</f>
        <v>11626</v>
      </c>
      <c r="JW52" s="109"/>
      <c r="JX52" s="109"/>
      <c r="JY52" s="109"/>
      <c r="JZ52" s="109"/>
      <c r="KA52" s="109"/>
      <c r="KB52" s="109"/>
      <c r="KC52" s="109"/>
      <c r="KD52" s="109"/>
      <c r="KE52" s="109"/>
      <c r="KF52" s="109"/>
      <c r="KG52" s="109"/>
      <c r="KH52" s="109"/>
      <c r="KI52" s="109"/>
      <c r="KJ52" s="109"/>
      <c r="KK52" s="109"/>
      <c r="KL52" s="109"/>
      <c r="KM52" s="109"/>
      <c r="KN52" s="109"/>
      <c r="KO52" s="109">
        <f>データ!BS7</f>
        <v>11978</v>
      </c>
      <c r="KP52" s="109"/>
      <c r="KQ52" s="109"/>
      <c r="KR52" s="109"/>
      <c r="KS52" s="109"/>
      <c r="KT52" s="109"/>
      <c r="KU52" s="109"/>
      <c r="KV52" s="109"/>
      <c r="KW52" s="109"/>
      <c r="KX52" s="109"/>
      <c r="KY52" s="109"/>
      <c r="KZ52" s="109"/>
      <c r="LA52" s="109"/>
      <c r="LB52" s="109"/>
      <c r="LC52" s="109"/>
      <c r="LD52" s="109"/>
      <c r="LE52" s="109"/>
      <c r="LF52" s="109"/>
      <c r="LG52" s="109"/>
      <c r="LH52" s="109">
        <f>データ!BT7</f>
        <v>9567</v>
      </c>
      <c r="LI52" s="109"/>
      <c r="LJ52" s="109"/>
      <c r="LK52" s="109"/>
      <c r="LL52" s="109"/>
      <c r="LM52" s="109"/>
      <c r="LN52" s="109"/>
      <c r="LO52" s="109"/>
      <c r="LP52" s="109"/>
      <c r="LQ52" s="109"/>
      <c r="LR52" s="109"/>
      <c r="LS52" s="109"/>
      <c r="LT52" s="109"/>
      <c r="LU52" s="109"/>
      <c r="LV52" s="109"/>
      <c r="LW52" s="109"/>
      <c r="LX52" s="109"/>
      <c r="LY52" s="109"/>
      <c r="LZ52" s="109"/>
      <c r="MA52" s="109">
        <f>データ!BU7</f>
        <v>10513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154</v>
      </c>
      <c r="NE66" s="104"/>
      <c r="NF66" s="104"/>
      <c r="NG66" s="104"/>
      <c r="NH66" s="104"/>
      <c r="NI66" s="104"/>
      <c r="NJ66" s="104"/>
      <c r="NK66" s="104"/>
      <c r="NL66" s="104"/>
      <c r="NM66" s="104"/>
      <c r="NN66" s="104"/>
      <c r="NO66" s="104"/>
      <c r="NP66" s="104"/>
      <c r="NQ66" s="104"/>
      <c r="NR66" s="105"/>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64895</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hnrA3xpw2ciToeWPQdz4rnFkfNuQxALX3XUz+m2DiLMlACiSea0LKvfN4rDlUwBh/CfDSBEt8hlJjtdyAQwFGQ==" saltValue="PlVluWFEyH09xgNUUs3q4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9"/>
      <c r="I4" s="150"/>
      <c r="J4" s="150"/>
      <c r="K4" s="150"/>
      <c r="L4" s="150"/>
      <c r="M4" s="150"/>
      <c r="N4" s="150"/>
      <c r="O4" s="150"/>
      <c r="P4" s="150"/>
      <c r="Q4" s="150"/>
      <c r="R4" s="150"/>
      <c r="S4" s="150"/>
      <c r="T4" s="150"/>
      <c r="U4" s="150"/>
      <c r="V4" s="150"/>
      <c r="W4" s="150"/>
      <c r="X4" s="150"/>
      <c r="Y4" s="144" t="s">
        <v>71</v>
      </c>
      <c r="Z4" s="145"/>
      <c r="AA4" s="145"/>
      <c r="AB4" s="145"/>
      <c r="AC4" s="145"/>
      <c r="AD4" s="145"/>
      <c r="AE4" s="145"/>
      <c r="AF4" s="145"/>
      <c r="AG4" s="145"/>
      <c r="AH4" s="145"/>
      <c r="AI4" s="146"/>
      <c r="AJ4" s="141" t="s">
        <v>72</v>
      </c>
      <c r="AK4" s="141"/>
      <c r="AL4" s="141"/>
      <c r="AM4" s="141"/>
      <c r="AN4" s="141"/>
      <c r="AO4" s="141"/>
      <c r="AP4" s="141"/>
      <c r="AQ4" s="141"/>
      <c r="AR4" s="141"/>
      <c r="AS4" s="141"/>
      <c r="AT4" s="141"/>
      <c r="AU4" s="151" t="s">
        <v>73</v>
      </c>
      <c r="AV4" s="141"/>
      <c r="AW4" s="141"/>
      <c r="AX4" s="141"/>
      <c r="AY4" s="141"/>
      <c r="AZ4" s="141"/>
      <c r="BA4" s="141"/>
      <c r="BB4" s="141"/>
      <c r="BC4" s="141"/>
      <c r="BD4" s="141"/>
      <c r="BE4" s="141"/>
      <c r="BF4" s="141" t="s">
        <v>74</v>
      </c>
      <c r="BG4" s="141"/>
      <c r="BH4" s="141"/>
      <c r="BI4" s="141"/>
      <c r="BJ4" s="141"/>
      <c r="BK4" s="141"/>
      <c r="BL4" s="141"/>
      <c r="BM4" s="141"/>
      <c r="BN4" s="141"/>
      <c r="BO4" s="141"/>
      <c r="BP4" s="141"/>
      <c r="BQ4" s="151" t="s">
        <v>75</v>
      </c>
      <c r="BR4" s="141"/>
      <c r="BS4" s="141"/>
      <c r="BT4" s="141"/>
      <c r="BU4" s="141"/>
      <c r="BV4" s="141"/>
      <c r="BW4" s="141"/>
      <c r="BX4" s="141"/>
      <c r="BY4" s="141"/>
      <c r="BZ4" s="141"/>
      <c r="CA4" s="141"/>
      <c r="CB4" s="141" t="s">
        <v>76</v>
      </c>
      <c r="CC4" s="141"/>
      <c r="CD4" s="141"/>
      <c r="CE4" s="141"/>
      <c r="CF4" s="141"/>
      <c r="CG4" s="141"/>
      <c r="CH4" s="141"/>
      <c r="CI4" s="141"/>
      <c r="CJ4" s="141"/>
      <c r="CK4" s="141"/>
      <c r="CL4" s="141"/>
      <c r="CM4" s="142" t="s">
        <v>77</v>
      </c>
      <c r="CN4" s="142" t="s">
        <v>78</v>
      </c>
      <c r="CO4" s="144" t="s">
        <v>79</v>
      </c>
      <c r="CP4" s="145"/>
      <c r="CQ4" s="145"/>
      <c r="CR4" s="145"/>
      <c r="CS4" s="145"/>
      <c r="CT4" s="145"/>
      <c r="CU4" s="145"/>
      <c r="CV4" s="145"/>
      <c r="CW4" s="145"/>
      <c r="CX4" s="145"/>
      <c r="CY4" s="146"/>
      <c r="CZ4" s="141" t="s">
        <v>80</v>
      </c>
      <c r="DA4" s="141"/>
      <c r="DB4" s="141"/>
      <c r="DC4" s="141"/>
      <c r="DD4" s="141"/>
      <c r="DE4" s="141"/>
      <c r="DF4" s="141"/>
      <c r="DG4" s="141"/>
      <c r="DH4" s="141"/>
      <c r="DI4" s="141"/>
      <c r="DJ4" s="141"/>
      <c r="DK4" s="144" t="s">
        <v>81</v>
      </c>
      <c r="DL4" s="145"/>
      <c r="DM4" s="145"/>
      <c r="DN4" s="145"/>
      <c r="DO4" s="145"/>
      <c r="DP4" s="145"/>
      <c r="DQ4" s="145"/>
      <c r="DR4" s="145"/>
      <c r="DS4" s="145"/>
      <c r="DT4" s="145"/>
      <c r="DU4" s="146"/>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109</v>
      </c>
      <c r="AN5" s="59" t="s">
        <v>110</v>
      </c>
      <c r="AO5" s="59" t="s">
        <v>102</v>
      </c>
      <c r="AP5" s="59" t="s">
        <v>103</v>
      </c>
      <c r="AQ5" s="59" t="s">
        <v>104</v>
      </c>
      <c r="AR5" s="59" t="s">
        <v>105</v>
      </c>
      <c r="AS5" s="59" t="s">
        <v>106</v>
      </c>
      <c r="AT5" s="59" t="s">
        <v>107</v>
      </c>
      <c r="AU5" s="59" t="s">
        <v>97</v>
      </c>
      <c r="AV5" s="59" t="s">
        <v>111</v>
      </c>
      <c r="AW5" s="59" t="s">
        <v>112</v>
      </c>
      <c r="AX5" s="59" t="s">
        <v>113</v>
      </c>
      <c r="AY5" s="59" t="s">
        <v>114</v>
      </c>
      <c r="AZ5" s="59" t="s">
        <v>102</v>
      </c>
      <c r="BA5" s="59" t="s">
        <v>103</v>
      </c>
      <c r="BB5" s="59" t="s">
        <v>104</v>
      </c>
      <c r="BC5" s="59" t="s">
        <v>105</v>
      </c>
      <c r="BD5" s="59" t="s">
        <v>106</v>
      </c>
      <c r="BE5" s="59" t="s">
        <v>107</v>
      </c>
      <c r="BF5" s="59" t="s">
        <v>97</v>
      </c>
      <c r="BG5" s="59" t="s">
        <v>98</v>
      </c>
      <c r="BH5" s="59" t="s">
        <v>99</v>
      </c>
      <c r="BI5" s="59" t="s">
        <v>115</v>
      </c>
      <c r="BJ5" s="59" t="s">
        <v>110</v>
      </c>
      <c r="BK5" s="59" t="s">
        <v>102</v>
      </c>
      <c r="BL5" s="59" t="s">
        <v>103</v>
      </c>
      <c r="BM5" s="59" t="s">
        <v>104</v>
      </c>
      <c r="BN5" s="59" t="s">
        <v>105</v>
      </c>
      <c r="BO5" s="59" t="s">
        <v>106</v>
      </c>
      <c r="BP5" s="59" t="s">
        <v>107</v>
      </c>
      <c r="BQ5" s="59" t="s">
        <v>116</v>
      </c>
      <c r="BR5" s="59" t="s">
        <v>117</v>
      </c>
      <c r="BS5" s="59" t="s">
        <v>112</v>
      </c>
      <c r="BT5" s="59" t="s">
        <v>118</v>
      </c>
      <c r="BU5" s="59" t="s">
        <v>119</v>
      </c>
      <c r="BV5" s="59" t="s">
        <v>102</v>
      </c>
      <c r="BW5" s="59" t="s">
        <v>103</v>
      </c>
      <c r="BX5" s="59" t="s">
        <v>104</v>
      </c>
      <c r="BY5" s="59" t="s">
        <v>105</v>
      </c>
      <c r="BZ5" s="59" t="s">
        <v>106</v>
      </c>
      <c r="CA5" s="59" t="s">
        <v>107</v>
      </c>
      <c r="CB5" s="59" t="s">
        <v>120</v>
      </c>
      <c r="CC5" s="59" t="s">
        <v>121</v>
      </c>
      <c r="CD5" s="59" t="s">
        <v>122</v>
      </c>
      <c r="CE5" s="59" t="s">
        <v>118</v>
      </c>
      <c r="CF5" s="59" t="s">
        <v>101</v>
      </c>
      <c r="CG5" s="59" t="s">
        <v>102</v>
      </c>
      <c r="CH5" s="59" t="s">
        <v>103</v>
      </c>
      <c r="CI5" s="59" t="s">
        <v>104</v>
      </c>
      <c r="CJ5" s="59" t="s">
        <v>105</v>
      </c>
      <c r="CK5" s="59" t="s">
        <v>106</v>
      </c>
      <c r="CL5" s="59" t="s">
        <v>107</v>
      </c>
      <c r="CM5" s="143"/>
      <c r="CN5" s="143"/>
      <c r="CO5" s="59" t="s">
        <v>123</v>
      </c>
      <c r="CP5" s="59" t="s">
        <v>111</v>
      </c>
      <c r="CQ5" s="59" t="s">
        <v>122</v>
      </c>
      <c r="CR5" s="59" t="s">
        <v>115</v>
      </c>
      <c r="CS5" s="59" t="s">
        <v>119</v>
      </c>
      <c r="CT5" s="59" t="s">
        <v>102</v>
      </c>
      <c r="CU5" s="59" t="s">
        <v>103</v>
      </c>
      <c r="CV5" s="59" t="s">
        <v>104</v>
      </c>
      <c r="CW5" s="59" t="s">
        <v>105</v>
      </c>
      <c r="CX5" s="59" t="s">
        <v>106</v>
      </c>
      <c r="CY5" s="59" t="s">
        <v>107</v>
      </c>
      <c r="CZ5" s="59" t="s">
        <v>108</v>
      </c>
      <c r="DA5" s="59" t="s">
        <v>124</v>
      </c>
      <c r="DB5" s="59" t="s">
        <v>99</v>
      </c>
      <c r="DC5" s="59" t="s">
        <v>100</v>
      </c>
      <c r="DD5" s="59" t="s">
        <v>101</v>
      </c>
      <c r="DE5" s="59" t="s">
        <v>102</v>
      </c>
      <c r="DF5" s="59" t="s">
        <v>103</v>
      </c>
      <c r="DG5" s="59" t="s">
        <v>104</v>
      </c>
      <c r="DH5" s="59" t="s">
        <v>105</v>
      </c>
      <c r="DI5" s="59" t="s">
        <v>106</v>
      </c>
      <c r="DJ5" s="59" t="s">
        <v>44</v>
      </c>
      <c r="DK5" s="59" t="s">
        <v>116</v>
      </c>
      <c r="DL5" s="59" t="s">
        <v>125</v>
      </c>
      <c r="DM5" s="59" t="s">
        <v>126</v>
      </c>
      <c r="DN5" s="59" t="s">
        <v>115</v>
      </c>
      <c r="DO5" s="59" t="s">
        <v>119</v>
      </c>
      <c r="DP5" s="59" t="s">
        <v>102</v>
      </c>
      <c r="DQ5" s="59" t="s">
        <v>103</v>
      </c>
      <c r="DR5" s="59" t="s">
        <v>104</v>
      </c>
      <c r="DS5" s="59" t="s">
        <v>105</v>
      </c>
      <c r="DT5" s="59" t="s">
        <v>106</v>
      </c>
      <c r="DU5" s="59" t="s">
        <v>107</v>
      </c>
    </row>
    <row r="6" spans="1:125" s="66" customFormat="1" x14ac:dyDescent="0.15">
      <c r="A6" s="49" t="s">
        <v>127</v>
      </c>
      <c r="B6" s="60">
        <f>B8</f>
        <v>2017</v>
      </c>
      <c r="C6" s="60">
        <f t="shared" ref="C6:X6" si="1">C8</f>
        <v>442038</v>
      </c>
      <c r="D6" s="60">
        <f t="shared" si="1"/>
        <v>47</v>
      </c>
      <c r="E6" s="60">
        <f t="shared" si="1"/>
        <v>14</v>
      </c>
      <c r="F6" s="60">
        <f t="shared" si="1"/>
        <v>0</v>
      </c>
      <c r="G6" s="60">
        <f t="shared" si="1"/>
        <v>2</v>
      </c>
      <c r="H6" s="60" t="str">
        <f>SUBSTITUTE(H8,"　","")</f>
        <v>大分県中津市</v>
      </c>
      <c r="I6" s="60" t="str">
        <f t="shared" si="1"/>
        <v>中津市営駅北口駐車場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21</v>
      </c>
      <c r="S6" s="62" t="str">
        <f t="shared" si="1"/>
        <v>駅</v>
      </c>
      <c r="T6" s="62" t="str">
        <f t="shared" si="1"/>
        <v>無</v>
      </c>
      <c r="U6" s="63">
        <f t="shared" si="1"/>
        <v>2116</v>
      </c>
      <c r="V6" s="63">
        <f t="shared" si="1"/>
        <v>61</v>
      </c>
      <c r="W6" s="63">
        <f t="shared" si="1"/>
        <v>100</v>
      </c>
      <c r="X6" s="62" t="str">
        <f t="shared" si="1"/>
        <v>導入なし</v>
      </c>
      <c r="Y6" s="64">
        <f>IF(Y8="-",NA(),Y8)</f>
        <v>632.79999999999995</v>
      </c>
      <c r="Z6" s="64">
        <f t="shared" ref="Z6:AH6" si="2">IF(Z8="-",NA(),Z8)</f>
        <v>775.4</v>
      </c>
      <c r="AA6" s="64">
        <f t="shared" si="2"/>
        <v>951.1</v>
      </c>
      <c r="AB6" s="64">
        <f t="shared" si="2"/>
        <v>553.9</v>
      </c>
      <c r="AC6" s="64">
        <f t="shared" si="2"/>
        <v>804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84.2</v>
      </c>
      <c r="BG6" s="64">
        <f t="shared" ref="BG6:BO6" si="5">IF(BG8="-",NA(),BG8)</f>
        <v>87.1</v>
      </c>
      <c r="BH6" s="64">
        <f t="shared" si="5"/>
        <v>89.5</v>
      </c>
      <c r="BI6" s="64">
        <f t="shared" si="5"/>
        <v>81.900000000000006</v>
      </c>
      <c r="BJ6" s="64">
        <f t="shared" si="5"/>
        <v>88</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11834</v>
      </c>
      <c r="BR6" s="65">
        <f t="shared" ref="BR6:BZ6" si="6">IF(BR8="-",NA(),BR8)</f>
        <v>11626</v>
      </c>
      <c r="BS6" s="65">
        <f t="shared" si="6"/>
        <v>11978</v>
      </c>
      <c r="BT6" s="65">
        <f t="shared" si="6"/>
        <v>9567</v>
      </c>
      <c r="BU6" s="65">
        <f t="shared" si="6"/>
        <v>10513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128</v>
      </c>
      <c r="CM6" s="63">
        <f t="shared" ref="CM6:CN6" si="7">CM8</f>
        <v>64895</v>
      </c>
      <c r="CN6" s="63">
        <f t="shared" si="7"/>
        <v>0</v>
      </c>
      <c r="CO6" s="64"/>
      <c r="CP6" s="64"/>
      <c r="CQ6" s="64"/>
      <c r="CR6" s="64"/>
      <c r="CS6" s="64"/>
      <c r="CT6" s="64"/>
      <c r="CU6" s="64"/>
      <c r="CV6" s="64"/>
      <c r="CW6" s="64"/>
      <c r="CX6" s="64"/>
      <c r="CY6" s="61" t="s">
        <v>129</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311.5</v>
      </c>
      <c r="DL6" s="64">
        <f t="shared" ref="DL6:DT6" si="9">IF(DL8="-",NA(),DL8)</f>
        <v>259</v>
      </c>
      <c r="DM6" s="64">
        <f t="shared" si="9"/>
        <v>308.2</v>
      </c>
      <c r="DN6" s="64">
        <f t="shared" si="9"/>
        <v>290.2</v>
      </c>
      <c r="DO6" s="64">
        <f t="shared" si="9"/>
        <v>293.39999999999998</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130</v>
      </c>
      <c r="B7" s="60">
        <f t="shared" ref="B7:X7" si="10">B8</f>
        <v>2017</v>
      </c>
      <c r="C7" s="60">
        <f t="shared" si="10"/>
        <v>442038</v>
      </c>
      <c r="D7" s="60">
        <f t="shared" si="10"/>
        <v>47</v>
      </c>
      <c r="E7" s="60">
        <f t="shared" si="10"/>
        <v>14</v>
      </c>
      <c r="F7" s="60">
        <f t="shared" si="10"/>
        <v>0</v>
      </c>
      <c r="G7" s="60">
        <f t="shared" si="10"/>
        <v>2</v>
      </c>
      <c r="H7" s="60" t="str">
        <f t="shared" si="10"/>
        <v>大分県　中津市</v>
      </c>
      <c r="I7" s="60" t="str">
        <f t="shared" si="10"/>
        <v>中津市営駅北口駐車場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21</v>
      </c>
      <c r="S7" s="62" t="str">
        <f t="shared" si="10"/>
        <v>駅</v>
      </c>
      <c r="T7" s="62" t="str">
        <f t="shared" si="10"/>
        <v>無</v>
      </c>
      <c r="U7" s="63">
        <f t="shared" si="10"/>
        <v>2116</v>
      </c>
      <c r="V7" s="63">
        <f t="shared" si="10"/>
        <v>61</v>
      </c>
      <c r="W7" s="63">
        <f t="shared" si="10"/>
        <v>100</v>
      </c>
      <c r="X7" s="62" t="str">
        <f t="shared" si="10"/>
        <v>導入なし</v>
      </c>
      <c r="Y7" s="64">
        <f>Y8</f>
        <v>632.79999999999995</v>
      </c>
      <c r="Z7" s="64">
        <f t="shared" ref="Z7:AH7" si="11">Z8</f>
        <v>775.4</v>
      </c>
      <c r="AA7" s="64">
        <f t="shared" si="11"/>
        <v>951.1</v>
      </c>
      <c r="AB7" s="64">
        <f t="shared" si="11"/>
        <v>553.9</v>
      </c>
      <c r="AC7" s="64">
        <f t="shared" si="11"/>
        <v>804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84.2</v>
      </c>
      <c r="BG7" s="64">
        <f t="shared" ref="BG7:BO7" si="14">BG8</f>
        <v>87.1</v>
      </c>
      <c r="BH7" s="64">
        <f t="shared" si="14"/>
        <v>89.5</v>
      </c>
      <c r="BI7" s="64">
        <f t="shared" si="14"/>
        <v>81.900000000000006</v>
      </c>
      <c r="BJ7" s="64">
        <f t="shared" si="14"/>
        <v>88</v>
      </c>
      <c r="BK7" s="64">
        <f t="shared" si="14"/>
        <v>37.6</v>
      </c>
      <c r="BL7" s="64">
        <f t="shared" si="14"/>
        <v>40.700000000000003</v>
      </c>
      <c r="BM7" s="64">
        <f t="shared" si="14"/>
        <v>38.200000000000003</v>
      </c>
      <c r="BN7" s="64">
        <f t="shared" si="14"/>
        <v>34.6</v>
      </c>
      <c r="BO7" s="64">
        <f t="shared" si="14"/>
        <v>37.6</v>
      </c>
      <c r="BP7" s="61"/>
      <c r="BQ7" s="65">
        <f>BQ8</f>
        <v>11834</v>
      </c>
      <c r="BR7" s="65">
        <f t="shared" ref="BR7:BZ7" si="15">BR8</f>
        <v>11626</v>
      </c>
      <c r="BS7" s="65">
        <f t="shared" si="15"/>
        <v>11978</v>
      </c>
      <c r="BT7" s="65">
        <f t="shared" si="15"/>
        <v>9567</v>
      </c>
      <c r="BU7" s="65">
        <f t="shared" si="15"/>
        <v>10513</v>
      </c>
      <c r="BV7" s="65">
        <f t="shared" si="15"/>
        <v>6777</v>
      </c>
      <c r="BW7" s="65">
        <f t="shared" si="15"/>
        <v>7496</v>
      </c>
      <c r="BX7" s="65">
        <f t="shared" si="15"/>
        <v>6967</v>
      </c>
      <c r="BY7" s="65">
        <f t="shared" si="15"/>
        <v>7138</v>
      </c>
      <c r="BZ7" s="65">
        <f t="shared" si="15"/>
        <v>8131</v>
      </c>
      <c r="CA7" s="63"/>
      <c r="CB7" s="64" t="s">
        <v>131</v>
      </c>
      <c r="CC7" s="64" t="s">
        <v>131</v>
      </c>
      <c r="CD7" s="64" t="s">
        <v>131</v>
      </c>
      <c r="CE7" s="64" t="s">
        <v>131</v>
      </c>
      <c r="CF7" s="64" t="s">
        <v>131</v>
      </c>
      <c r="CG7" s="64" t="s">
        <v>131</v>
      </c>
      <c r="CH7" s="64" t="s">
        <v>131</v>
      </c>
      <c r="CI7" s="64" t="s">
        <v>131</v>
      </c>
      <c r="CJ7" s="64" t="s">
        <v>131</v>
      </c>
      <c r="CK7" s="64" t="s">
        <v>132</v>
      </c>
      <c r="CL7" s="61"/>
      <c r="CM7" s="63">
        <f>CM8</f>
        <v>64895</v>
      </c>
      <c r="CN7" s="63">
        <f>CN8</f>
        <v>0</v>
      </c>
      <c r="CO7" s="64" t="s">
        <v>131</v>
      </c>
      <c r="CP7" s="64" t="s">
        <v>131</v>
      </c>
      <c r="CQ7" s="64" t="s">
        <v>131</v>
      </c>
      <c r="CR7" s="64" t="s">
        <v>131</v>
      </c>
      <c r="CS7" s="64" t="s">
        <v>131</v>
      </c>
      <c r="CT7" s="64" t="s">
        <v>131</v>
      </c>
      <c r="CU7" s="64" t="s">
        <v>131</v>
      </c>
      <c r="CV7" s="64" t="s">
        <v>131</v>
      </c>
      <c r="CW7" s="64" t="s">
        <v>131</v>
      </c>
      <c r="CX7" s="64" t="s">
        <v>128</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311.5</v>
      </c>
      <c r="DL7" s="64">
        <f t="shared" ref="DL7:DT7" si="17">DL8</f>
        <v>259</v>
      </c>
      <c r="DM7" s="64">
        <f t="shared" si="17"/>
        <v>308.2</v>
      </c>
      <c r="DN7" s="64">
        <f t="shared" si="17"/>
        <v>290.2</v>
      </c>
      <c r="DO7" s="64">
        <f t="shared" si="17"/>
        <v>293.39999999999998</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442038</v>
      </c>
      <c r="D8" s="67">
        <v>47</v>
      </c>
      <c r="E8" s="67">
        <v>14</v>
      </c>
      <c r="F8" s="67">
        <v>0</v>
      </c>
      <c r="G8" s="67">
        <v>2</v>
      </c>
      <c r="H8" s="67" t="s">
        <v>133</v>
      </c>
      <c r="I8" s="67" t="s">
        <v>134</v>
      </c>
      <c r="J8" s="67" t="s">
        <v>135</v>
      </c>
      <c r="K8" s="67" t="s">
        <v>136</v>
      </c>
      <c r="L8" s="67" t="s">
        <v>137</v>
      </c>
      <c r="M8" s="67" t="s">
        <v>138</v>
      </c>
      <c r="N8" s="67" t="s">
        <v>139</v>
      </c>
      <c r="O8" s="68" t="s">
        <v>140</v>
      </c>
      <c r="P8" s="69" t="s">
        <v>141</v>
      </c>
      <c r="Q8" s="69" t="s">
        <v>142</v>
      </c>
      <c r="R8" s="70">
        <v>21</v>
      </c>
      <c r="S8" s="69" t="s">
        <v>143</v>
      </c>
      <c r="T8" s="69" t="s">
        <v>144</v>
      </c>
      <c r="U8" s="70">
        <v>2116</v>
      </c>
      <c r="V8" s="70">
        <v>61</v>
      </c>
      <c r="W8" s="70">
        <v>100</v>
      </c>
      <c r="X8" s="69" t="s">
        <v>145</v>
      </c>
      <c r="Y8" s="71">
        <v>632.79999999999995</v>
      </c>
      <c r="Z8" s="71">
        <v>775.4</v>
      </c>
      <c r="AA8" s="71">
        <v>951.1</v>
      </c>
      <c r="AB8" s="71">
        <v>553.9</v>
      </c>
      <c r="AC8" s="71">
        <v>804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84.2</v>
      </c>
      <c r="BG8" s="71">
        <v>87.1</v>
      </c>
      <c r="BH8" s="71">
        <v>89.5</v>
      </c>
      <c r="BI8" s="71">
        <v>81.900000000000006</v>
      </c>
      <c r="BJ8" s="71">
        <v>88</v>
      </c>
      <c r="BK8" s="71">
        <v>37.6</v>
      </c>
      <c r="BL8" s="71">
        <v>40.700000000000003</v>
      </c>
      <c r="BM8" s="71">
        <v>38.200000000000003</v>
      </c>
      <c r="BN8" s="71">
        <v>34.6</v>
      </c>
      <c r="BO8" s="71">
        <v>37.6</v>
      </c>
      <c r="BP8" s="68">
        <v>26.4</v>
      </c>
      <c r="BQ8" s="72">
        <v>11834</v>
      </c>
      <c r="BR8" s="72">
        <v>11626</v>
      </c>
      <c r="BS8" s="72">
        <v>11978</v>
      </c>
      <c r="BT8" s="73">
        <v>9567</v>
      </c>
      <c r="BU8" s="73">
        <v>10513</v>
      </c>
      <c r="BV8" s="72">
        <v>6777</v>
      </c>
      <c r="BW8" s="72">
        <v>7496</v>
      </c>
      <c r="BX8" s="72">
        <v>6967</v>
      </c>
      <c r="BY8" s="72">
        <v>7138</v>
      </c>
      <c r="BZ8" s="72">
        <v>8131</v>
      </c>
      <c r="CA8" s="70">
        <v>15069</v>
      </c>
      <c r="CB8" s="71" t="s">
        <v>137</v>
      </c>
      <c r="CC8" s="71" t="s">
        <v>137</v>
      </c>
      <c r="CD8" s="71" t="s">
        <v>137</v>
      </c>
      <c r="CE8" s="71" t="s">
        <v>137</v>
      </c>
      <c r="CF8" s="71" t="s">
        <v>137</v>
      </c>
      <c r="CG8" s="71" t="s">
        <v>137</v>
      </c>
      <c r="CH8" s="71" t="s">
        <v>137</v>
      </c>
      <c r="CI8" s="71" t="s">
        <v>137</v>
      </c>
      <c r="CJ8" s="71" t="s">
        <v>137</v>
      </c>
      <c r="CK8" s="71" t="s">
        <v>137</v>
      </c>
      <c r="CL8" s="68" t="s">
        <v>137</v>
      </c>
      <c r="CM8" s="70">
        <v>64895</v>
      </c>
      <c r="CN8" s="70">
        <v>0</v>
      </c>
      <c r="CO8" s="71" t="s">
        <v>137</v>
      </c>
      <c r="CP8" s="71" t="s">
        <v>137</v>
      </c>
      <c r="CQ8" s="71" t="s">
        <v>137</v>
      </c>
      <c r="CR8" s="71" t="s">
        <v>137</v>
      </c>
      <c r="CS8" s="71" t="s">
        <v>137</v>
      </c>
      <c r="CT8" s="71" t="s">
        <v>137</v>
      </c>
      <c r="CU8" s="71" t="s">
        <v>137</v>
      </c>
      <c r="CV8" s="71" t="s">
        <v>137</v>
      </c>
      <c r="CW8" s="71" t="s">
        <v>137</v>
      </c>
      <c r="CX8" s="71" t="s">
        <v>137</v>
      </c>
      <c r="CY8" s="68" t="s">
        <v>137</v>
      </c>
      <c r="CZ8" s="71">
        <v>0</v>
      </c>
      <c r="DA8" s="71">
        <v>0</v>
      </c>
      <c r="DB8" s="71">
        <v>0</v>
      </c>
      <c r="DC8" s="71">
        <v>0</v>
      </c>
      <c r="DD8" s="71">
        <v>0</v>
      </c>
      <c r="DE8" s="71">
        <v>84.4</v>
      </c>
      <c r="DF8" s="71">
        <v>78.400000000000006</v>
      </c>
      <c r="DG8" s="71">
        <v>70.5</v>
      </c>
      <c r="DH8" s="71">
        <v>59.2</v>
      </c>
      <c r="DI8" s="71">
        <v>62.4</v>
      </c>
      <c r="DJ8" s="68">
        <v>120.3</v>
      </c>
      <c r="DK8" s="71">
        <v>311.5</v>
      </c>
      <c r="DL8" s="71">
        <v>259</v>
      </c>
      <c r="DM8" s="71">
        <v>308.2</v>
      </c>
      <c r="DN8" s="71">
        <v>290.2</v>
      </c>
      <c r="DO8" s="71">
        <v>293.39999999999998</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146</v>
      </c>
      <c r="C10" s="78" t="s">
        <v>147</v>
      </c>
      <c r="D10" s="78" t="s">
        <v>148</v>
      </c>
      <c r="E10" s="78" t="s">
        <v>149</v>
      </c>
      <c r="F10" s="78" t="s">
        <v>150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2019-01-25T07:17:28Z</cp:lastPrinted>
  <dcterms:created xsi:type="dcterms:W3CDTF">2018-12-07T10:37:30Z</dcterms:created>
  <dcterms:modified xsi:type="dcterms:W3CDTF">2019-01-25T07:18:56Z</dcterms:modified>
  <cp:category/>
</cp:coreProperties>
</file>