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<sst xmlns="http://schemas.openxmlformats.org/spreadsheetml/2006/main" count="240" uniqueCount="126">
  <si>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</si>
  <si>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</si>
  <si>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</si>
  <si>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</si>
  <si>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</si>
  <si>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</si>
  <si>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</si>
  <si>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</si>
  <si>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</si>
  <si>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</si>
  <si>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</si>
  <si>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</si>
  <si>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</si>
  <si>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</si>
  <si>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</si>
  <si>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</si>
  <si>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</si>
  <si>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</si>
  <si>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</si>
  <si>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</si>
  <si>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</si>
  <si>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</si>
  <si>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</si>
  <si>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</si>
  <si>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</si>
  <si>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</si>
  <si>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</si>
  <si>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</si>
  <si>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</si>
  <si>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</si>
  <si>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</si>
  <si>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</si>
  <si>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</si>
  <si>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</si>
  <si>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</si>
  <si>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</si>
  <si>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</si>
  <si>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</si>
  <si>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</si>
  <si>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</si>
  <si>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</si>
  <si>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</si>
  <si>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</si>
  <si>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</si>
  <si>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</si>
  <si>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</si>
  <si>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</si>
  <si>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</si>
  <si>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</si>
  <si>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</si>
  <si>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</si>
  <si>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</si>
  <si>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</si>
  <si>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</si>
  <si>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</si>
  <si>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</si>
  <si>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</si>
  <si>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</si>
  <si>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</si>
  <si>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</si>
  <si>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</si>
  <si>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</si>
  <si>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</si>
  <si>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</si>
  <si>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</si>
  <si>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</si>
  <si>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</si>
  <si>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</si>
  <si>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</si>
  <si>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</si>
  <si>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</si>
  <si>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</si>
  <si>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</si>
  <si>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</si>
  <si>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</si>
  <si>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</si>
  <si>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</si>
  <si>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</si>
  <si>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</si>
  <si>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</si>
  <si>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</si>
  <si>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</si>
  <si>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</si>
  <si>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</si>
  <si>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</si>
  <si>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</si>
  <si>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</si>
  <si>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</si>
  <si>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</si>
  <si>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</si>
  <si>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</si>
  <si>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</si>
  <si>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</si>
  <si>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</si>
  <si>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</si>
  <si>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</si>
  <si>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</si>
  <si>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</si>
  <si>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</si>
  <si>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</si>
  <si>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</si>
  <si>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</si>
  <si>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</si>
  <si>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</si>
  <si>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</si>
  <si>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</si>
  <si>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</si>
  <si>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</si>
  <si>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</si>
  <si>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</si>
  <si>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杵築市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</si>
  <si>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</si>
  <si>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</si>
  <si>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</si>
  <si>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</si>
  <si>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</si>
  <si>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</si>
  <si>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</si>
  <si>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</si>
  <si>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</si>
  <si>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</si>
  <si>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</si>
  <si>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</si>
  <si>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杵築市の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Ph sb="1" eb="4">
      <t>キツキシ</t>
    </rPh>
    <rPh sb="5" eb="7">
      <t>コウキョウ</t>
    </rPh>
    <rPh sb="7" eb="10">
      <t>ゲスイドウ</t>
    </rPh>
    <rPh sb="12" eb="14">
      <t>トウシ</t>
    </rPh>
    <rPh sb="16" eb="18">
      <t>ケイヒ</t>
    </rPh>
    <rPh sb="19" eb="21">
      <t>ミア</t>
    </rPh>
    <rPh sb="23" eb="25">
      <t>シュウニュウ</t>
    </rPh>
    <rPh sb="26" eb="27">
      <t>エ</t>
    </rPh>
    <rPh sb="38" eb="40">
      <t>ケイエイ</t>
    </rPh>
    <rPh sb="41" eb="43">
      <t>リョウコウ</t>
    </rPh>
    <rPh sb="49" eb="51">
      <t>ジョウタイ</t>
    </rPh>
    <rPh sb="54" eb="56">
      <t>ケイエイ</t>
    </rPh>
    <rPh sb="57" eb="59">
      <t>カイゼン</t>
    </rPh>
    <rPh sb="66" eb="69">
      <t>ゲスイドウ</t>
    </rPh>
    <rPh sb="71" eb="73">
      <t>カニュウ</t>
    </rPh>
    <rPh sb="73" eb="75">
      <t>ソクシン</t>
    </rPh>
    <rPh sb="76" eb="78">
      <t>ジュウヨウ</t>
    </rPh>
    <rPh sb="81" eb="84">
      <t>ゲスイドウ</t>
    </rPh>
    <rPh sb="85" eb="87">
      <t>カニュウ</t>
    </rPh>
    <rPh sb="94" eb="97">
      <t>スイセンカ</t>
    </rPh>
    <rPh sb="97" eb="98">
      <t>リツ</t>
    </rPh>
    <rPh sb="100" eb="102">
      <t>ゾウカ</t>
    </rPh>
    <rPh sb="120" eb="121">
      <t>ユウ</t>
    </rPh>
    <rPh sb="121" eb="122">
      <t>シュウ</t>
    </rPh>
    <rPh sb="122" eb="124">
      <t>スイリョウ</t>
    </rPh>
    <rPh sb="129" eb="131">
      <t>オスイ</t>
    </rPh>
    <rPh sb="131" eb="133">
      <t>ショリ</t>
    </rPh>
    <rPh sb="133" eb="135">
      <t>ゲンカ</t>
    </rPh>
    <rPh sb="137" eb="138">
      <t>オサ</t>
    </rPh>
    <rPh sb="147" eb="150">
      <t>シヨウリョウ</t>
    </rPh>
    <rPh sb="150" eb="152">
      <t>シュウニュウ</t>
    </rPh>
    <rPh sb="153" eb="154">
      <t>フ</t>
    </rPh>
    <rPh sb="161" eb="163">
      <t>ケイヒ</t>
    </rPh>
    <rPh sb="163" eb="165">
      <t>カイシュウ</t>
    </rPh>
    <rPh sb="165" eb="166">
      <t>リツ</t>
    </rPh>
    <rPh sb="168" eb="170">
      <t>コウジョウ</t>
    </rPh>
    <rPh sb="176" eb="179">
      <t>ロウキュウカ</t>
    </rPh>
    <rPh sb="179" eb="181">
      <t>タイサク</t>
    </rPh>
    <rPh sb="186" eb="188">
      <t>ショウライ</t>
    </rPh>
    <rPh sb="189" eb="191">
      <t>セダイ</t>
    </rPh>
    <rPh sb="192" eb="194">
      <t>フタン</t>
    </rPh>
    <rPh sb="195" eb="197">
      <t>ゾウダイ</t>
    </rPh>
    <rPh sb="203" eb="206">
      <t>ケイカクテキ</t>
    </rPh>
    <rPh sb="207" eb="210">
      <t>シセツトウ</t>
    </rPh>
    <rPh sb="211" eb="213">
      <t>カイシュウ</t>
    </rPh>
    <rPh sb="214" eb="215">
      <t>オコナ</t>
    </rPh>
    <rPh sb="216" eb="218">
      <t>ヒツヨウ</t>
    </rPh>
    <rPh sb="226" eb="228">
      <t>コンゴ</t>
    </rPh>
    <rPh sb="230" eb="232">
      <t>テキセイ</t>
    </rPh>
    <rPh sb="233" eb="235">
      <t>シセツ</t>
    </rPh>
    <rPh sb="235" eb="237">
      <t>カンリ</t>
    </rPh>
    <rPh sb="243" eb="245">
      <t>コウエイ</t>
    </rPh>
    <rPh sb="245" eb="247">
      <t>キギョウ</t>
    </rPh>
    <rPh sb="247" eb="249">
      <t>カイケイ</t>
    </rPh>
    <rPh sb="249" eb="251">
      <t>テキヨウ</t>
    </rPh>
    <rPh sb="252" eb="254">
      <t>ジュンビ</t>
    </rPh>
    <rPh sb="255" eb="256">
      <t>スス</t>
    </rPh>
    <rPh sb="263" eb="265">
      <t>カニュウ</t>
    </rPh>
    <rPh sb="265" eb="267">
      <t>ソクシン</t>
    </rPh>
    <rPh sb="268" eb="269">
      <t>ト</t>
    </rPh>
    <rPh sb="270" eb="271">
      <t>ク</t>
    </rPh>
    <rPh sb="273" eb="275">
      <t>ケイエイ</t>
    </rPh>
    <rPh sb="275" eb="277">
      <t>カイゼン</t>
    </rPh>
    <rPh sb="278" eb="280">
      <t>メザ</t>
    </rPh>
    <phoneticPr fontId="7"/>
  </si>
  <si>
    <r>
      <t>③</t>
    </r>
    <r>
      <rPr>
        <b/>
        <sz val="11"/>
        <rFont val="ＭＳ ゴシック"/>
        <family val="3"/>
        <charset val="128"/>
      </rPr>
      <t>『管渠改善率』</t>
    </r>
    <r>
      <rPr>
        <sz val="10"/>
        <rFont val="ＭＳ ゴシック"/>
        <family val="3"/>
        <charset val="128"/>
      </rPr>
      <t xml:space="preserve">・・・[当該年度に更新した管渠延長の割合を表した指標]　供用開始後、耐用年数経過までに期間があるため、老朽化対策としての管渠改善は行っていません。
</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7"/>
  </si>
  <si>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下降傾向にあるので、収益増を図る必要があります。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類似団体と比較すると下回っています。水洗化率向上等の対策が必要です。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類似団体と比較して低くなっていますが、要因としては、平成２５年度に処理場の処理能力が拡大したことや、公共下水道に未接続の世帯が多いことが挙げられます。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類似団体と比較して低くなっていますが、少しずつ上昇しています。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70" eb="72">
      <t>カコウ</t>
    </rPh>
    <rPh sb="72" eb="74">
      <t>ケイコウ</t>
    </rPh>
    <rPh sb="80" eb="82">
      <t>シュウエキ</t>
    </rPh>
    <rPh sb="82" eb="83">
      <t>ゾウ</t>
    </rPh>
    <rPh sb="84" eb="85">
      <t>ハカ</t>
    </rPh>
    <rPh sb="86" eb="88">
      <t>ヒツヨウ</t>
    </rPh>
    <rPh sb="97" eb="99">
      <t>キギョウ</t>
    </rPh>
    <rPh sb="99" eb="100">
      <t>サイ</t>
    </rPh>
    <rPh sb="100" eb="102">
      <t>ザンダカ</t>
    </rPh>
    <rPh sb="102" eb="103">
      <t>タイ</t>
    </rPh>
    <rPh sb="103" eb="105">
      <t>ジギョウ</t>
    </rPh>
    <rPh sb="105" eb="107">
      <t>キボ</t>
    </rPh>
    <rPh sb="107" eb="109">
      <t>ヒリツ</t>
    </rPh>
    <rPh sb="114" eb="116">
      <t>リョウキン</t>
    </rPh>
    <rPh sb="116" eb="118">
      <t>シュウニュウ</t>
    </rPh>
    <rPh sb="119" eb="120">
      <t>タイ</t>
    </rPh>
    <rPh sb="122" eb="124">
      <t>キギョウ</t>
    </rPh>
    <rPh sb="124" eb="125">
      <t>サイ</t>
    </rPh>
    <rPh sb="125" eb="127">
      <t>ザンダカ</t>
    </rPh>
    <rPh sb="128" eb="130">
      <t>ワリアイ</t>
    </rPh>
    <rPh sb="134" eb="136">
      <t>キギョウ</t>
    </rPh>
    <rPh sb="136" eb="137">
      <t>サイ</t>
    </rPh>
    <rPh sb="137" eb="139">
      <t>ザンダカ</t>
    </rPh>
    <rPh sb="140" eb="142">
      <t>キボ</t>
    </rPh>
    <rPh sb="143" eb="144">
      <t>アラワ</t>
    </rPh>
    <rPh sb="145" eb="147">
      <t>シヒョウ</t>
    </rPh>
    <rPh sb="182" eb="184">
      <t>ケイヒ</t>
    </rPh>
    <rPh sb="184" eb="186">
      <t>カイシュウ</t>
    </rPh>
    <rPh sb="186" eb="187">
      <t>リツ</t>
    </rPh>
    <rPh sb="192" eb="195">
      <t>シヨウリョウ</t>
    </rPh>
    <rPh sb="196" eb="198">
      <t>カイシュウ</t>
    </rPh>
    <rPh sb="201" eb="203">
      <t>ケイヒ</t>
    </rPh>
    <rPh sb="207" eb="209">
      <t>テイド</t>
    </rPh>
    <rPh sb="209" eb="212">
      <t>シヨウリョウ</t>
    </rPh>
    <rPh sb="213" eb="214">
      <t>マカナ</t>
    </rPh>
    <rPh sb="220" eb="221">
      <t>アラワ</t>
    </rPh>
    <rPh sb="223" eb="225">
      <t>シヒョウ</t>
    </rPh>
    <rPh sb="227" eb="229">
      <t>ルイジ</t>
    </rPh>
    <rPh sb="229" eb="231">
      <t>ダンタイ</t>
    </rPh>
    <rPh sb="232" eb="234">
      <t>ヒカク</t>
    </rPh>
    <rPh sb="237" eb="239">
      <t>シタマワ</t>
    </rPh>
    <rPh sb="245" eb="248">
      <t>スイセンカ</t>
    </rPh>
    <rPh sb="248" eb="249">
      <t>リツ</t>
    </rPh>
    <rPh sb="249" eb="251">
      <t>コウジョウ</t>
    </rPh>
    <rPh sb="251" eb="252">
      <t>トウ</t>
    </rPh>
    <rPh sb="253" eb="255">
      <t>タイサク</t>
    </rPh>
    <rPh sb="256" eb="258">
      <t>ヒツヨウ</t>
    </rPh>
    <rPh sb="264" eb="266">
      <t>オスイ</t>
    </rPh>
    <rPh sb="266" eb="268">
      <t>ショリ</t>
    </rPh>
    <rPh sb="268" eb="270">
      <t>ゲンカ</t>
    </rPh>
    <rPh sb="275" eb="277">
      <t>ユウシュウ</t>
    </rPh>
    <rPh sb="277" eb="279">
      <t>スイリョウ</t>
    </rPh>
    <rPh sb="285" eb="287">
      <t>オスイ</t>
    </rPh>
    <rPh sb="287" eb="289">
      <t>ショリ</t>
    </rPh>
    <rPh sb="290" eb="291">
      <t>ヨウ</t>
    </rPh>
    <rPh sb="293" eb="295">
      <t>ヒヨウ</t>
    </rPh>
    <rPh sb="299" eb="301">
      <t>オスイ</t>
    </rPh>
    <rPh sb="301" eb="303">
      <t>シホン</t>
    </rPh>
    <rPh sb="303" eb="304">
      <t>ヒ</t>
    </rPh>
    <rPh sb="305" eb="307">
      <t>オスイ</t>
    </rPh>
    <rPh sb="307" eb="309">
      <t>イジ</t>
    </rPh>
    <rPh sb="309" eb="312">
      <t>カンリヒ</t>
    </rPh>
    <rPh sb="313" eb="315">
      <t>リョウホウ</t>
    </rPh>
    <rPh sb="316" eb="317">
      <t>フク</t>
    </rPh>
    <rPh sb="319" eb="321">
      <t>オスイ</t>
    </rPh>
    <rPh sb="321" eb="323">
      <t>ショリ</t>
    </rPh>
    <rPh sb="324" eb="325">
      <t>カカ</t>
    </rPh>
    <rPh sb="330" eb="331">
      <t>アラワ</t>
    </rPh>
    <rPh sb="333" eb="335">
      <t>シヒョウ</t>
    </rPh>
    <rPh sb="337" eb="339">
      <t>ルイジ</t>
    </rPh>
    <rPh sb="339" eb="341">
      <t>ダンタイ</t>
    </rPh>
    <rPh sb="342" eb="344">
      <t>ヒカク</t>
    </rPh>
    <rPh sb="346" eb="347">
      <t>タカ</t>
    </rPh>
    <rPh sb="355" eb="357">
      <t>カイゼン</t>
    </rPh>
    <rPh sb="364" eb="365">
      <t>ユウ</t>
    </rPh>
    <rPh sb="365" eb="366">
      <t>シュウ</t>
    </rPh>
    <rPh sb="366" eb="368">
      <t>スイリョウ</t>
    </rPh>
    <rPh sb="369" eb="370">
      <t>フ</t>
    </rPh>
    <rPh sb="372" eb="374">
      <t>ヒツヨウ</t>
    </rPh>
    <rPh sb="383" eb="385">
      <t>シセツ</t>
    </rPh>
    <rPh sb="385" eb="388">
      <t>リヨウリツ</t>
    </rPh>
    <rPh sb="393" eb="395">
      <t>シセツ</t>
    </rPh>
    <rPh sb="396" eb="398">
      <t>セツビ</t>
    </rPh>
    <rPh sb="399" eb="401">
      <t>イチニチ</t>
    </rPh>
    <rPh sb="402" eb="404">
      <t>タイオウ</t>
    </rPh>
    <rPh sb="404" eb="406">
      <t>カノウ</t>
    </rPh>
    <rPh sb="407" eb="409">
      <t>ショリ</t>
    </rPh>
    <rPh sb="409" eb="411">
      <t>ノウリョク</t>
    </rPh>
    <rPh sb="412" eb="413">
      <t>タイ</t>
    </rPh>
    <rPh sb="416" eb="418">
      <t>イチニチ</t>
    </rPh>
    <rPh sb="418" eb="420">
      <t>ヘイキン</t>
    </rPh>
    <rPh sb="420" eb="422">
      <t>ショリ</t>
    </rPh>
    <rPh sb="422" eb="424">
      <t>スイリョウ</t>
    </rPh>
    <rPh sb="425" eb="427">
      <t>ワリアイ</t>
    </rPh>
    <rPh sb="431" eb="433">
      <t>シセツ</t>
    </rPh>
    <rPh sb="434" eb="436">
      <t>リヨウ</t>
    </rPh>
    <rPh sb="436" eb="438">
      <t>ジョウキョウ</t>
    </rPh>
    <rPh sb="439" eb="441">
      <t>テキセイ</t>
    </rPh>
    <rPh sb="441" eb="443">
      <t>キボ</t>
    </rPh>
    <rPh sb="444" eb="446">
      <t>ハンダン</t>
    </rPh>
    <rPh sb="448" eb="450">
      <t>シヒョウ</t>
    </rPh>
    <rPh sb="452" eb="454">
      <t>ルイジ</t>
    </rPh>
    <rPh sb="454" eb="456">
      <t>ダンタイ</t>
    </rPh>
    <rPh sb="457" eb="459">
      <t>ヒカク</t>
    </rPh>
    <rPh sb="461" eb="462">
      <t>ヒク</t>
    </rPh>
    <rPh sb="471" eb="473">
      <t>ヨウイン</t>
    </rPh>
    <rPh sb="478" eb="480">
      <t>ヘイセイ</t>
    </rPh>
    <rPh sb="482" eb="484">
      <t>ネンド</t>
    </rPh>
    <rPh sb="485" eb="488">
      <t>ショリジョウ</t>
    </rPh>
    <rPh sb="489" eb="491">
      <t>ショリ</t>
    </rPh>
    <rPh sb="491" eb="493">
      <t>ノウリョク</t>
    </rPh>
    <rPh sb="494" eb="496">
      <t>カクダイ</t>
    </rPh>
    <rPh sb="502" eb="504">
      <t>コウキョウ</t>
    </rPh>
    <rPh sb="504" eb="507">
      <t>ゲスイドウ</t>
    </rPh>
    <rPh sb="508" eb="511">
      <t>ミセツゾク</t>
    </rPh>
    <rPh sb="512" eb="514">
      <t>セタイ</t>
    </rPh>
    <rPh sb="515" eb="516">
      <t>オオ</t>
    </rPh>
    <rPh sb="520" eb="521">
      <t>ア</t>
    </rPh>
    <rPh sb="530" eb="533">
      <t>スイセンカ</t>
    </rPh>
    <rPh sb="533" eb="534">
      <t>リツ</t>
    </rPh>
    <rPh sb="539" eb="541">
      <t>ゲンザイ</t>
    </rPh>
    <rPh sb="541" eb="543">
      <t>ショリ</t>
    </rPh>
    <rPh sb="543" eb="546">
      <t>クイキナイ</t>
    </rPh>
    <rPh sb="546" eb="548">
      <t>ジンコウ</t>
    </rPh>
    <rPh sb="552" eb="554">
      <t>ジッサイ</t>
    </rPh>
    <rPh sb="555" eb="557">
      <t>スイセン</t>
    </rPh>
    <rPh sb="557" eb="559">
      <t>ベンジョ</t>
    </rPh>
    <rPh sb="560" eb="562">
      <t>セッチ</t>
    </rPh>
    <rPh sb="564" eb="566">
      <t>オスイ</t>
    </rPh>
    <rPh sb="566" eb="568">
      <t>ショリ</t>
    </rPh>
    <rPh sb="572" eb="574">
      <t>ジンコウ</t>
    </rPh>
    <rPh sb="575" eb="577">
      <t>ワリアイ</t>
    </rPh>
    <rPh sb="578" eb="579">
      <t>アラワ</t>
    </rPh>
    <rPh sb="581" eb="583">
      <t>シヒョウ</t>
    </rPh>
    <rPh sb="585" eb="587">
      <t>ルイジ</t>
    </rPh>
    <rPh sb="587" eb="589">
      <t>ダンタイ</t>
    </rPh>
    <rPh sb="590" eb="592">
      <t>ヒカク</t>
    </rPh>
    <rPh sb="594" eb="595">
      <t>ヒク</t>
    </rPh>
    <rPh sb="604" eb="605">
      <t>スコ</t>
    </rPh>
    <rPh sb="608" eb="610">
      <t>ジョウショウ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</si>
</sst>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741504"/>
        <c:axId val="807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0.04</c:v>
                </c:pt>
                <c:pt idx="3">
                  <c:v>0.11</c:v>
                </c:pt>
                <c:pt idx="4">
                  <c:v>0.15</c:v>
                </c:pt>
              </c:numCache>
            </c:numRef>
          </c:val>
          <c:smooth val="0"/>
        </c:ser>
        <c:dLbls>
          <c:showLegendKey val="0"/>
          <c:showVal val="0"/>
          <c:showCatName val="0"/>
          <c:showSerName val="0"/>
          <c:showPercent val="0"/>
          <c:showBubbleSize val="0"/>
        </c:dLbls>
        <c:marker val="1"/>
        <c:smooth val="0"/>
        <c:axId val="80741504"/>
        <c:axId val="80743424"/>
      </c:lineChart>
      <c:dateAx>
        <c:axId val="80741504"/>
        <c:scaling>
          <c:orientation val="minMax"/>
        </c:scaling>
        <c:delete val="1"/>
        <c:axPos val="b"/>
        <c:numFmt formatCode="ge" sourceLinked="1"/>
        <c:majorTickMark val="none"/>
        <c:minorTickMark val="none"/>
        <c:tickLblPos val="none"/>
        <c:crossAx val="80743424"/>
        <c:crosses val="autoZero"/>
        <c:auto val="1"/>
        <c:lblOffset val="100"/>
        <c:baseTimeUnit val="years"/>
      </c:dateAx>
      <c:valAx>
        <c:axId val="80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61.22</c:v>
                </c:pt>
                <c:pt idx="1">
                  <c:v>30.15</c:v>
                </c:pt>
                <c:pt idx="2">
                  <c:v>31.32</c:v>
                </c:pt>
                <c:pt idx="3">
                  <c:v>32.049999999999997</c:v>
                </c:pt>
                <c:pt idx="4">
                  <c:v>33.020000000000003</c:v>
                </c:pt>
              </c:numCache>
            </c:numRef>
          </c:val>
        </c:ser>
        <c:dLbls>
          <c:showLegendKey val="0"/>
          <c:showVal val="0"/>
          <c:showCatName val="0"/>
          <c:showSerName val="0"/>
          <c:showPercent val="0"/>
          <c:showBubbleSize val="0"/>
        </c:dLbls>
        <c:gapWidth val="150"/>
        <c:axId val="86255104"/>
        <c:axId val="862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54.44</c:v>
                </c:pt>
                <c:pt idx="3">
                  <c:v>54.67</c:v>
                </c:pt>
                <c:pt idx="4">
                  <c:v>53.51</c:v>
                </c:pt>
              </c:numCache>
            </c:numRef>
          </c:val>
          <c:smooth val="0"/>
        </c:ser>
        <c:dLbls>
          <c:showLegendKey val="0"/>
          <c:showVal val="0"/>
          <c:showCatName val="0"/>
          <c:showSerName val="0"/>
          <c:showPercent val="0"/>
          <c:showBubbleSize val="0"/>
        </c:dLbls>
        <c:marker val="1"/>
        <c:smooth val="0"/>
        <c:axId val="86255104"/>
        <c:axId val="86257024"/>
      </c:lineChart>
      <c:dateAx>
        <c:axId val="86255104"/>
        <c:scaling>
          <c:orientation val="minMax"/>
        </c:scaling>
        <c:delete val="1"/>
        <c:axPos val="b"/>
        <c:numFmt formatCode="ge" sourceLinked="1"/>
        <c:majorTickMark val="none"/>
        <c:minorTickMark val="none"/>
        <c:tickLblPos val="none"/>
        <c:crossAx val="86257024"/>
        <c:crosses val="autoZero"/>
        <c:auto val="1"/>
        <c:lblOffset val="100"/>
        <c:baseTimeUnit val="years"/>
      </c:dateAx>
      <c:valAx>
        <c:axId val="86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c:v>
                </c:pt>
                <c:pt idx="1">
                  <c:v>61.08</c:v>
                </c:pt>
                <c:pt idx="2">
                  <c:v>62.41</c:v>
                </c:pt>
                <c:pt idx="3">
                  <c:v>63.96</c:v>
                </c:pt>
                <c:pt idx="4">
                  <c:v>64.64</c:v>
                </c:pt>
              </c:numCache>
            </c:numRef>
          </c:val>
        </c:ser>
        <c:dLbls>
          <c:showLegendKey val="0"/>
          <c:showVal val="0"/>
          <c:showCatName val="0"/>
          <c:showSerName val="0"/>
          <c:showPercent val="0"/>
          <c:showBubbleSize val="0"/>
        </c:dLbls>
        <c:gapWidth val="150"/>
        <c:axId val="86324352"/>
        <c:axId val="863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84.2</c:v>
                </c:pt>
                <c:pt idx="3">
                  <c:v>83.8</c:v>
                </c:pt>
                <c:pt idx="4">
                  <c:v>83.91</c:v>
                </c:pt>
              </c:numCache>
            </c:numRef>
          </c:val>
          <c:smooth val="0"/>
        </c:ser>
        <c:dLbls>
          <c:showLegendKey val="0"/>
          <c:showVal val="0"/>
          <c:showCatName val="0"/>
          <c:showSerName val="0"/>
          <c:showPercent val="0"/>
          <c:showBubbleSize val="0"/>
        </c:dLbls>
        <c:marker val="1"/>
        <c:smooth val="0"/>
        <c:axId val="86324352"/>
        <c:axId val="86326272"/>
      </c:lineChart>
      <c:dateAx>
        <c:axId val="86324352"/>
        <c:scaling>
          <c:orientation val="minMax"/>
        </c:scaling>
        <c:delete val="1"/>
        <c:axPos val="b"/>
        <c:numFmt formatCode="ge" sourceLinked="1"/>
        <c:majorTickMark val="none"/>
        <c:minorTickMark val="none"/>
        <c:tickLblPos val="none"/>
        <c:crossAx val="86326272"/>
        <c:crosses val="autoZero"/>
        <c:auto val="1"/>
        <c:lblOffset val="100"/>
        <c:baseTimeUnit val="years"/>
      </c:dateAx>
      <c:valAx>
        <c:axId val="86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76.83</c:v>
                </c:pt>
                <c:pt idx="1">
                  <c:v>82.57</c:v>
                </c:pt>
                <c:pt idx="2">
                  <c:v>77.36</c:v>
                </c:pt>
                <c:pt idx="3">
                  <c:v>76.010000000000005</c:v>
                </c:pt>
                <c:pt idx="4">
                  <c:v>69.19</c:v>
                </c:pt>
              </c:numCache>
            </c:numRef>
          </c:val>
        </c:ser>
        <c:dLbls>
          <c:showLegendKey val="0"/>
          <c:showVal val="0"/>
          <c:showCatName val="0"/>
          <c:showSerName val="0"/>
          <c:showPercent val="0"/>
          <c:showBubbleSize val="0"/>
        </c:dLbls>
        <c:gapWidth val="150"/>
        <c:axId val="80782080"/>
        <c:axId val="807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82080"/>
        <c:axId val="80784000"/>
      </c:lineChart>
      <c:dateAx>
        <c:axId val="80782080"/>
        <c:scaling>
          <c:orientation val="minMax"/>
        </c:scaling>
        <c:delete val="1"/>
        <c:axPos val="b"/>
        <c:numFmt formatCode="ge" sourceLinked="1"/>
        <c:majorTickMark val="none"/>
        <c:minorTickMark val="none"/>
        <c:tickLblPos val="none"/>
        <c:crossAx val="80784000"/>
        <c:crosses val="autoZero"/>
        <c:auto val="1"/>
        <c:lblOffset val="100"/>
        <c:baseTimeUnit val="years"/>
      </c:dateAx>
      <c:valAx>
        <c:axId val="807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285504"/>
        <c:axId val="812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285504"/>
        <c:axId val="81287424"/>
      </c:lineChart>
      <c:dateAx>
        <c:axId val="81285504"/>
        <c:scaling>
          <c:orientation val="minMax"/>
        </c:scaling>
        <c:delete val="1"/>
        <c:axPos val="b"/>
        <c:numFmt formatCode="ge" sourceLinked="1"/>
        <c:majorTickMark val="none"/>
        <c:minorTickMark val="none"/>
        <c:tickLblPos val="none"/>
        <c:crossAx val="81287424"/>
        <c:crosses val="autoZero"/>
        <c:auto val="1"/>
        <c:lblOffset val="100"/>
        <c:baseTimeUnit val="years"/>
      </c:dateAx>
      <c:valAx>
        <c:axId val="812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321984"/>
        <c:axId val="81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321984"/>
        <c:axId val="81323904"/>
      </c:lineChart>
      <c:dateAx>
        <c:axId val="81321984"/>
        <c:scaling>
          <c:orientation val="minMax"/>
        </c:scaling>
        <c:delete val="1"/>
        <c:axPos val="b"/>
        <c:numFmt formatCode="ge" sourceLinked="1"/>
        <c:majorTickMark val="none"/>
        <c:minorTickMark val="none"/>
        <c:tickLblPos val="none"/>
        <c:crossAx val="81323904"/>
        <c:crosses val="autoZero"/>
        <c:auto val="1"/>
        <c:lblOffset val="100"/>
        <c:baseTimeUnit val="years"/>
      </c:dateAx>
      <c:valAx>
        <c:axId val="813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91648"/>
        <c:axId val="860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91648"/>
        <c:axId val="86097920"/>
      </c:lineChart>
      <c:dateAx>
        <c:axId val="86091648"/>
        <c:scaling>
          <c:orientation val="minMax"/>
        </c:scaling>
        <c:delete val="1"/>
        <c:axPos val="b"/>
        <c:numFmt formatCode="ge" sourceLinked="1"/>
        <c:majorTickMark val="none"/>
        <c:minorTickMark val="none"/>
        <c:tickLblPos val="none"/>
        <c:crossAx val="86097920"/>
        <c:crosses val="autoZero"/>
        <c:auto val="1"/>
        <c:lblOffset val="100"/>
        <c:baseTimeUnit val="years"/>
      </c:dateAx>
      <c:valAx>
        <c:axId val="860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90272"/>
        <c:axId val="8639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0272"/>
        <c:axId val="86392192"/>
      </c:lineChart>
      <c:dateAx>
        <c:axId val="86390272"/>
        <c:scaling>
          <c:orientation val="minMax"/>
        </c:scaling>
        <c:delete val="1"/>
        <c:axPos val="b"/>
        <c:numFmt formatCode="ge" sourceLinked="1"/>
        <c:majorTickMark val="none"/>
        <c:minorTickMark val="none"/>
        <c:tickLblPos val="none"/>
        <c:crossAx val="86392192"/>
        <c:crosses val="autoZero"/>
        <c:auto val="1"/>
        <c:lblOffset val="100"/>
        <c:baseTimeUnit val="years"/>
      </c:dateAx>
      <c:valAx>
        <c:axId val="863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3351.64</c:v>
                </c:pt>
                <c:pt idx="1">
                  <c:v>3157.55</c:v>
                </c:pt>
                <c:pt idx="2">
                  <c:v>3034.82</c:v>
                </c:pt>
                <c:pt idx="3">
                  <c:v>2979.54</c:v>
                </c:pt>
                <c:pt idx="4" formatCode="#,##0.00;&quot;△&quot;#,##0.00">
                  <c:v>0</c:v>
                </c:pt>
              </c:numCache>
            </c:numRef>
          </c:val>
        </c:ser>
        <c:dLbls>
          <c:showLegendKey val="0"/>
          <c:showVal val="0"/>
          <c:showCatName val="0"/>
          <c:showSerName val="0"/>
          <c:showPercent val="0"/>
          <c:showBubbleSize val="0"/>
        </c:dLbls>
        <c:gapWidth val="150"/>
        <c:axId val="86426752"/>
        <c:axId val="864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1136.5</c:v>
                </c:pt>
                <c:pt idx="3">
                  <c:v>1118.56</c:v>
                </c:pt>
                <c:pt idx="4">
                  <c:v>1111.31</c:v>
                </c:pt>
              </c:numCache>
            </c:numRef>
          </c:val>
          <c:smooth val="0"/>
        </c:ser>
        <c:dLbls>
          <c:showLegendKey val="0"/>
          <c:showVal val="0"/>
          <c:showCatName val="0"/>
          <c:showSerName val="0"/>
          <c:showPercent val="0"/>
          <c:showBubbleSize val="0"/>
        </c:dLbls>
        <c:marker val="1"/>
        <c:smooth val="0"/>
        <c:axId val="86426752"/>
        <c:axId val="86428672"/>
      </c:lineChart>
      <c:dateAx>
        <c:axId val="86426752"/>
        <c:scaling>
          <c:orientation val="minMax"/>
        </c:scaling>
        <c:delete val="1"/>
        <c:axPos val="b"/>
        <c:numFmt formatCode="ge" sourceLinked="1"/>
        <c:majorTickMark val="none"/>
        <c:minorTickMark val="none"/>
        <c:tickLblPos val="none"/>
        <c:crossAx val="86428672"/>
        <c:crosses val="autoZero"/>
        <c:auto val="1"/>
        <c:lblOffset val="100"/>
        <c:baseTimeUnit val="years"/>
      </c:dateAx>
      <c:valAx>
        <c:axId val="864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57.73</c:v>
                </c:pt>
                <c:pt idx="1">
                  <c:v>57.96</c:v>
                </c:pt>
                <c:pt idx="2">
                  <c:v>56.62</c:v>
                </c:pt>
                <c:pt idx="3">
                  <c:v>55.35</c:v>
                </c:pt>
                <c:pt idx="4">
                  <c:v>63.82</c:v>
                </c:pt>
              </c:numCache>
            </c:numRef>
          </c:val>
        </c:ser>
        <c:dLbls>
          <c:showLegendKey val="0"/>
          <c:showVal val="0"/>
          <c:showCatName val="0"/>
          <c:showSerName val="0"/>
          <c:showPercent val="0"/>
          <c:showBubbleSize val="0"/>
        </c:dLbls>
        <c:gapWidth val="150"/>
        <c:axId val="86192896"/>
        <c:axId val="861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86192896"/>
        <c:axId val="86194816"/>
      </c:lineChart>
      <c:dateAx>
        <c:axId val="86192896"/>
        <c:scaling>
          <c:orientation val="minMax"/>
        </c:scaling>
        <c:delete val="1"/>
        <c:axPos val="b"/>
        <c:numFmt formatCode="ge" sourceLinked="1"/>
        <c:majorTickMark val="none"/>
        <c:minorTickMark val="none"/>
        <c:tickLblPos val="none"/>
        <c:crossAx val="86194816"/>
        <c:crosses val="autoZero"/>
        <c:auto val="1"/>
        <c:lblOffset val="100"/>
        <c:baseTimeUnit val="years"/>
      </c:dateAx>
      <c:valAx>
        <c:axId val="861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246.75</c:v>
                </c:pt>
                <c:pt idx="1">
                  <c:v>249.41</c:v>
                </c:pt>
                <c:pt idx="2">
                  <c:v>256.56</c:v>
                </c:pt>
                <c:pt idx="3">
                  <c:v>260.81</c:v>
                </c:pt>
                <c:pt idx="4">
                  <c:v>228.8</c:v>
                </c:pt>
              </c:numCache>
            </c:numRef>
          </c:val>
        </c:ser>
        <c:dLbls>
          <c:showLegendKey val="0"/>
          <c:showVal val="0"/>
          <c:showCatName val="0"/>
          <c:showSerName val="0"/>
          <c:showPercent val="0"/>
          <c:showBubbleSize val="0"/>
        </c:dLbls>
        <c:gapWidth val="150"/>
        <c:axId val="86235008"/>
        <c:axId val="862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217.82</c:v>
                </c:pt>
                <c:pt idx="3">
                  <c:v>215.28</c:v>
                </c:pt>
                <c:pt idx="4">
                  <c:v>207.96</c:v>
                </c:pt>
              </c:numCache>
            </c:numRef>
          </c:val>
          <c:smooth val="0"/>
        </c:ser>
        <c:dLbls>
          <c:showLegendKey val="0"/>
          <c:showVal val="0"/>
          <c:showCatName val="0"/>
          <c:showSerName val="0"/>
          <c:showPercent val="0"/>
          <c:showBubbleSize val="0"/>
        </c:dLbls>
        <c:marker val="1"/>
        <c:smooth val="0"/>
        <c:axId val="86235008"/>
        <c:axId val="86241280"/>
      </c:lineChart>
      <c:dateAx>
        <c:axId val="86235008"/>
        <c:scaling>
          <c:orientation val="minMax"/>
        </c:scaling>
        <c:delete val="1"/>
        <c:axPos val="b"/>
        <c:numFmt formatCode="ge" sourceLinked="1"/>
        <c:majorTickMark val="none"/>
        <c:minorTickMark val="none"/>
        <c:tickLblPos val="none"/>
        <c:crossAx val="86241280"/>
        <c:crosses val="autoZero"/>
        <c:auto val="1"/>
        <c:lblOffset val="100"/>
        <c:baseTimeUnit val="years"/>
      </c:dateAx>
      <c:valAx>
        <c:axId val="862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杵築市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122</v>
      </c>
      <c r="AE8" s="73"/>
      <c r="AF8" s="73"/>
      <c r="AG8" s="73"/>
      <c r="AH8" s="73"/>
      <c r="AI8" s="73"/>
      <c r="AJ8" s="73"/>
      <c r="AK8" s="4"/>
      <c r="AL8" s="67">
        <f>データ!S6</f>
        <v>30222</v>
      </c>
      <c r="AM8" s="67"/>
      <c r="AN8" s="67"/>
      <c r="AO8" s="67"/>
      <c r="AP8" s="67"/>
      <c r="AQ8" s="67"/>
      <c r="AR8" s="67"/>
      <c r="AS8" s="67"/>
      <c r="AT8" s="66">
        <f>データ!T6</f>
        <v>280.08</v>
      </c>
      <c r="AU8" s="66"/>
      <c r="AV8" s="66"/>
      <c r="AW8" s="66"/>
      <c r="AX8" s="66"/>
      <c r="AY8" s="66"/>
      <c r="AZ8" s="66"/>
      <c r="BA8" s="66"/>
      <c r="BB8" s="66">
        <f>データ!U6</f>
        <v>107.9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24.07</v>
      </c>
      <c r="Q10" s="66"/>
      <c r="R10" s="66"/>
      <c r="S10" s="66"/>
      <c r="T10" s="66"/>
      <c r="U10" s="66"/>
      <c r="V10" s="66"/>
      <c r="W10" s="66">
        <f>データ!Q6</f>
        <v>92.86</v>
      </c>
      <c r="X10" s="66"/>
      <c r="Y10" s="66"/>
      <c r="Z10" s="66"/>
      <c r="AA10" s="66"/>
      <c r="AB10" s="66"/>
      <c r="AC10" s="66"/>
      <c r="AD10" s="67">
        <f>データ!R6</f>
        <v>2700</v>
      </c>
      <c r="AE10" s="67"/>
      <c r="AF10" s="67"/>
      <c r="AG10" s="67"/>
      <c r="AH10" s="67"/>
      <c r="AI10" s="67"/>
      <c r="AJ10" s="67"/>
      <c r="AK10" s="2"/>
      <c r="AL10" s="67">
        <f>データ!V6</f>
        <v>7248</v>
      </c>
      <c r="AM10" s="67"/>
      <c r="AN10" s="67"/>
      <c r="AO10" s="67"/>
      <c r="AP10" s="67"/>
      <c r="AQ10" s="67"/>
      <c r="AR10" s="67"/>
      <c r="AS10" s="67"/>
      <c r="AT10" s="66">
        <f>データ!W6</f>
        <v>2.58</v>
      </c>
      <c r="AU10" s="66"/>
      <c r="AV10" s="66"/>
      <c r="AW10" s="66"/>
      <c r="AX10" s="66"/>
      <c r="AY10" s="66"/>
      <c r="AZ10" s="66"/>
      <c r="BA10" s="66"/>
      <c r="BB10" s="66">
        <f>データ!X6</f>
        <v>2809.3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8"/>
      <c r="BM44" s="49"/>
      <c r="BN44" s="49"/>
      <c r="BO44" s="49"/>
      <c r="BP44" s="49"/>
      <c r="BQ44" s="49"/>
      <c r="BR44" s="49"/>
      <c r="BS44" s="49"/>
      <c r="BT44" s="49"/>
      <c r="BU44" s="49"/>
      <c r="BV44" s="49"/>
      <c r="BW44" s="49"/>
      <c r="BX44" s="49"/>
      <c r="BY44" s="49"/>
      <c r="BZ44" s="5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442101</v>
      </c>
      <c r="D6" s="33">
        <f t="shared" si="3"/>
        <v>47</v>
      </c>
      <c r="E6" s="33">
        <f t="shared" si="3"/>
        <v>17</v>
      </c>
      <c r="F6" s="33">
        <f t="shared" si="3"/>
        <v>1</v>
      </c>
      <c r="G6" s="33">
        <f t="shared" si="3"/>
        <v>0</v>
      </c>
      <c r="H6" s="33" t="str">
        <f t="shared" si="3"/>
        <v>大分県　杵築市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24.07</v>
      </c>
      <c r="Q6" s="34">
        <f t="shared" si="3"/>
        <v>92.86</v>
      </c>
      <c r="R6" s="34">
        <f t="shared" si="3"/>
        <v>2700</v>
      </c>
      <c r="S6" s="34">
        <f t="shared" si="3"/>
        <v>30222</v>
      </c>
      <c r="T6" s="34">
        <f t="shared" si="3"/>
        <v>280.08</v>
      </c>
      <c r="U6" s="34">
        <f t="shared" si="3"/>
        <v>107.9</v>
      </c>
      <c r="V6" s="34">
        <f t="shared" si="3"/>
        <v>7248</v>
      </c>
      <c r="W6" s="34">
        <f t="shared" si="3"/>
        <v>2.58</v>
      </c>
      <c r="X6" s="34">
        <f t="shared" si="3"/>
        <v>2809.3</v>
      </c>
      <c r="Y6" s="35">
        <f>IF(Y7="",NA(),Y7)</f>
        <v>76.83</v>
      </c>
      <c r="Z6" s="35">
        <f t="shared" ref="Z6:AH6" si="4">IF(Z7="",NA(),Z7)</f>
        <v>82.57</v>
      </c>
      <c r="AA6" s="35">
        <f t="shared" si="4"/>
        <v>77.36</v>
      </c>
      <c r="AB6" s="35">
        <f t="shared" si="4"/>
        <v>76.010000000000005</v>
      </c>
      <c r="AC6" s="35">
        <f t="shared" si="4"/>
        <v>69.19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3351.64</v>
      </c>
      <c r="BG6" s="35">
        <f t="shared" ref="BG6:BO6" si="7">IF(BG7="",NA(),BG7)</f>
        <v>3157.55</v>
      </c>
      <c r="BH6" s="35">
        <f t="shared" si="7"/>
        <v>3034.82</v>
      </c>
      <c r="BI6" s="35">
        <f t="shared" si="7"/>
        <v>2979.54</v>
      </c>
      <c r="BJ6" s="34">
        <f t="shared" si="7"/>
        <v>0</v>
      </c>
      <c r="BK6" s="35">
        <f t="shared" si="7"/>
        <v>1574.53</v>
      </c>
      <c r="BL6" s="35">
        <f t="shared" si="7"/>
        <v>1506.51</v>
      </c>
      <c r="BM6" s="35">
        <f t="shared" si="7"/>
        <v>1136.5</v>
      </c>
      <c r="BN6" s="35">
        <f t="shared" si="7"/>
        <v>1118.56</v>
      </c>
      <c r="BO6" s="35">
        <f t="shared" si="7"/>
        <v>1111.31</v>
      </c>
      <c r="BP6" s="34" t="str">
        <f>IF(BP7="","",IF(BP7="-","【-】","【"&amp;SUBSTITUTE(TEXT(BP7,"#,##0.00"),"-","△")&amp;"】"))</f>
        <v>【728.30】</v>
      </c>
      <c r="BQ6" s="35">
        <f>IF(BQ7="",NA(),BQ7)</f>
        <v>57.73</v>
      </c>
      <c r="BR6" s="35">
        <f t="shared" ref="BR6:BZ6" si="8">IF(BR7="",NA(),BR7)</f>
        <v>57.96</v>
      </c>
      <c r="BS6" s="35">
        <f t="shared" si="8"/>
        <v>56.62</v>
      </c>
      <c r="BT6" s="35">
        <f t="shared" si="8"/>
        <v>55.35</v>
      </c>
      <c r="BU6" s="35">
        <f t="shared" si="8"/>
        <v>63.82</v>
      </c>
      <c r="BV6" s="35">
        <f t="shared" si="8"/>
        <v>57.36</v>
      </c>
      <c r="BW6" s="35">
        <f t="shared" si="8"/>
        <v>57.33</v>
      </c>
      <c r="BX6" s="35">
        <f t="shared" si="8"/>
        <v>71.650000000000006</v>
      </c>
      <c r="BY6" s="35">
        <f t="shared" si="8"/>
        <v>72.33</v>
      </c>
      <c r="BZ6" s="35">
        <f t="shared" si="8"/>
        <v>75.540000000000006</v>
      </c>
      <c r="CA6" s="34" t="str">
        <f>IF(CA7="","",IF(CA7="-","【-】","【"&amp;SUBSTITUTE(TEXT(CA7,"#,##0.00"),"-","△")&amp;"】"))</f>
        <v>【100.04】</v>
      </c>
      <c r="CB6" s="35">
        <f>IF(CB7="",NA(),CB7)</f>
        <v>246.75</v>
      </c>
      <c r="CC6" s="35">
        <f t="shared" ref="CC6:CK6" si="9">IF(CC7="",NA(),CC7)</f>
        <v>249.41</v>
      </c>
      <c r="CD6" s="35">
        <f t="shared" si="9"/>
        <v>256.56</v>
      </c>
      <c r="CE6" s="35">
        <f t="shared" si="9"/>
        <v>260.81</v>
      </c>
      <c r="CF6" s="35">
        <f t="shared" si="9"/>
        <v>228.8</v>
      </c>
      <c r="CG6" s="35">
        <f t="shared" si="9"/>
        <v>279.91000000000003</v>
      </c>
      <c r="CH6" s="35">
        <f t="shared" si="9"/>
        <v>284.52999999999997</v>
      </c>
      <c r="CI6" s="35">
        <f t="shared" si="9"/>
        <v>217.82</v>
      </c>
      <c r="CJ6" s="35">
        <f t="shared" si="9"/>
        <v>215.28</v>
      </c>
      <c r="CK6" s="35">
        <f t="shared" si="9"/>
        <v>207.96</v>
      </c>
      <c r="CL6" s="34" t="str">
        <f>IF(CL7="","",IF(CL7="-","【-】","【"&amp;SUBSTITUTE(TEXT(CL7,"#,##0.00"),"-","△")&amp;"】"))</f>
        <v>【137.82】</v>
      </c>
      <c r="CM6" s="35">
        <f>IF(CM7="",NA(),CM7)</f>
        <v>61.22</v>
      </c>
      <c r="CN6" s="35">
        <f t="shared" ref="CN6:CV6" si="10">IF(CN7="",NA(),CN7)</f>
        <v>30.15</v>
      </c>
      <c r="CO6" s="35">
        <f t="shared" si="10"/>
        <v>31.32</v>
      </c>
      <c r="CP6" s="35">
        <f t="shared" si="10"/>
        <v>32.049999999999997</v>
      </c>
      <c r="CQ6" s="35">
        <f t="shared" si="10"/>
        <v>33.020000000000003</v>
      </c>
      <c r="CR6" s="35">
        <f t="shared" si="10"/>
        <v>40.07</v>
      </c>
      <c r="CS6" s="35">
        <f t="shared" si="10"/>
        <v>39.92</v>
      </c>
      <c r="CT6" s="35">
        <f t="shared" si="10"/>
        <v>54.44</v>
      </c>
      <c r="CU6" s="35">
        <f t="shared" si="10"/>
        <v>54.67</v>
      </c>
      <c r="CV6" s="35">
        <f t="shared" si="10"/>
        <v>53.51</v>
      </c>
      <c r="CW6" s="34" t="str">
        <f>IF(CW7="","",IF(CW7="-","【-】","【"&amp;SUBSTITUTE(TEXT(CW7,"#,##0.00"),"-","△")&amp;"】"))</f>
        <v>【60.09】</v>
      </c>
      <c r="CX6" s="35">
        <f>IF(CX7="",NA(),CX7)</f>
        <v>59</v>
      </c>
      <c r="CY6" s="35">
        <f t="shared" ref="CY6:DG6" si="11">IF(CY7="",NA(),CY7)</f>
        <v>61.08</v>
      </c>
      <c r="CZ6" s="35">
        <f t="shared" si="11"/>
        <v>62.41</v>
      </c>
      <c r="DA6" s="35">
        <f t="shared" si="11"/>
        <v>63.96</v>
      </c>
      <c r="DB6" s="35">
        <f t="shared" si="11"/>
        <v>64.64</v>
      </c>
      <c r="DC6" s="35">
        <f t="shared" si="11"/>
        <v>66</v>
      </c>
      <c r="DD6" s="35">
        <f t="shared" si="11"/>
        <v>65.86</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0.04</v>
      </c>
      <c r="EM6" s="35">
        <f t="shared" si="14"/>
        <v>0.11</v>
      </c>
      <c r="EN6" s="35">
        <f t="shared" si="14"/>
        <v>0.15</v>
      </c>
      <c r="EO6" s="34" t="str">
        <f>IF(EO7="","",IF(EO7="-","【-】","【"&amp;SUBSTITUTE(TEXT(EO7,"#,##0.00"),"-","△")&amp;"】"))</f>
        <v>【0.27】</v>
      </c>
    </row>
    <row r="7" spans="1:145" s="36" customFormat="1" x14ac:dyDescent="0.15">
      <c r="A7" s="28"/>
      <c r="B7" s="37">
        <v>2016</v>
      </c>
      <c r="C7" s="37">
        <v>442101</v>
      </c>
      <c r="D7" s="37">
        <v>47</v>
      </c>
      <c r="E7" s="37">
        <v>17</v>
      </c>
      <c r="F7" s="37">
        <v>1</v>
      </c>
      <c r="G7" s="37">
        <v>0</v>
      </c>
      <c r="H7" s="37" t="s">
        <v>110</v>
      </c>
      <c r="I7" s="37" t="s">
        <v>111</v>
      </c>
      <c r="J7" s="37" t="s">
        <v>112</v>
      </c>
      <c r="K7" s="37" t="s">
        <v>113</v>
      </c>
      <c r="L7" s="37" t="s">
        <v>114</v>
      </c>
      <c r="M7" s="37"/>
      <c r="N7" s="38" t="s">
        <v>115</v>
      </c>
      <c r="O7" s="38" t="s">
        <v>116</v>
      </c>
      <c r="P7" s="38">
        <v>24.07</v>
      </c>
      <c r="Q7" s="38">
        <v>92.86</v>
      </c>
      <c r="R7" s="38">
        <v>2700</v>
      </c>
      <c r="S7" s="38">
        <v>30222</v>
      </c>
      <c r="T7" s="38">
        <v>280.08</v>
      </c>
      <c r="U7" s="38">
        <v>107.9</v>
      </c>
      <c r="V7" s="38">
        <v>7248</v>
      </c>
      <c r="W7" s="38">
        <v>2.58</v>
      </c>
      <c r="X7" s="38">
        <v>2809.3</v>
      </c>
      <c r="Y7" s="38">
        <v>76.83</v>
      </c>
      <c r="Z7" s="38">
        <v>82.57</v>
      </c>
      <c r="AA7" s="38">
        <v>77.36</v>
      </c>
      <c r="AB7" s="38">
        <v>76.010000000000005</v>
      </c>
      <c r="AC7" s="38">
        <v>69.19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3351.64</v>
      </c>
      <c r="BG7" s="38">
        <v>3157.55</v>
      </c>
      <c r="BH7" s="38">
        <v>3034.82</v>
      </c>
      <c r="BI7" s="38">
        <v>2979.54</v>
      </c>
      <c r="BJ7" s="38">
        <v>0</v>
      </c>
      <c r="BK7" s="38">
        <v>1574.53</v>
      </c>
      <c r="BL7" s="38">
        <v>1506.51</v>
      </c>
      <c r="BM7" s="38">
        <v>1136.5</v>
      </c>
      <c r="BN7" s="38">
        <v>1118.56</v>
      </c>
      <c r="BO7" s="38">
        <v>1111.31</v>
      </c>
      <c r="BP7" s="38">
        <v>728.3</v>
      </c>
      <c r="BQ7" s="38">
        <v>57.73</v>
      </c>
      <c r="BR7" s="38">
        <v>57.96</v>
      </c>
      <c r="BS7" s="38">
        <v>56.62</v>
      </c>
      <c r="BT7" s="38">
        <v>55.35</v>
      </c>
      <c r="BU7" s="38">
        <v>63.82</v>
      </c>
      <c r="BV7" s="38">
        <v>57.36</v>
      </c>
      <c r="BW7" s="38">
        <v>57.33</v>
      </c>
      <c r="BX7" s="38">
        <v>71.650000000000006</v>
      </c>
      <c r="BY7" s="38">
        <v>72.33</v>
      </c>
      <c r="BZ7" s="38">
        <v>75.540000000000006</v>
      </c>
      <c r="CA7" s="38">
        <v>100.04</v>
      </c>
      <c r="CB7" s="38">
        <v>246.75</v>
      </c>
      <c r="CC7" s="38">
        <v>249.41</v>
      </c>
      <c r="CD7" s="38">
        <v>256.56</v>
      </c>
      <c r="CE7" s="38">
        <v>260.81</v>
      </c>
      <c r="CF7" s="38">
        <v>228.8</v>
      </c>
      <c r="CG7" s="38">
        <v>279.91000000000003</v>
      </c>
      <c r="CH7" s="38">
        <v>284.52999999999997</v>
      </c>
      <c r="CI7" s="38">
        <v>217.82</v>
      </c>
      <c r="CJ7" s="38">
        <v>215.28</v>
      </c>
      <c r="CK7" s="38">
        <v>207.96</v>
      </c>
      <c r="CL7" s="38">
        <v>137.82</v>
      </c>
      <c r="CM7" s="38">
        <v>61.22</v>
      </c>
      <c r="CN7" s="38">
        <v>30.15</v>
      </c>
      <c r="CO7" s="38">
        <v>31.32</v>
      </c>
      <c r="CP7" s="38">
        <v>32.049999999999997</v>
      </c>
      <c r="CQ7" s="38">
        <v>33.020000000000003</v>
      </c>
      <c r="CR7" s="38">
        <v>40.07</v>
      </c>
      <c r="CS7" s="38">
        <v>39.92</v>
      </c>
      <c r="CT7" s="38">
        <v>54.44</v>
      </c>
      <c r="CU7" s="38">
        <v>54.67</v>
      </c>
      <c r="CV7" s="38">
        <v>53.51</v>
      </c>
      <c r="CW7" s="38">
        <v>60.09</v>
      </c>
      <c r="CX7" s="38">
        <v>59</v>
      </c>
      <c r="CY7" s="38">
        <v>61.08</v>
      </c>
      <c r="CZ7" s="38">
        <v>62.41</v>
      </c>
      <c r="DA7" s="38">
        <v>63.96</v>
      </c>
      <c r="DB7" s="38">
        <v>64.64</v>
      </c>
      <c r="DC7" s="38">
        <v>66</v>
      </c>
      <c r="DD7" s="38">
        <v>65.86</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2017-12-25T02:13:29Z</dcterms:created>
  <dcterms:modified xsi:type="dcterms:W3CDTF">2018-03-13T06:20:33Z</dcterms:modified>
</cp:coreProperties>
</file>