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O35" i="9"/>
  <c r="BE35" i="9"/>
  <c r="AM35" i="9"/>
  <c r="CO34" i="9"/>
  <c r="BW34" i="9"/>
  <c r="BW35" i="9" s="1"/>
  <c r="BW36" i="9" s="1"/>
  <c r="BW37" i="9" s="1"/>
  <c r="BW38" i="9" s="1"/>
  <c r="BW39" i="9" s="1"/>
  <c r="BW40" i="9" s="1"/>
  <c r="BW41" i="9" s="1"/>
  <c r="AM34" i="9"/>
  <c r="C34" i="9"/>
  <c r="U34" i="9" l="1"/>
  <c r="U35" i="9" s="1"/>
  <c r="U36" i="9" s="1"/>
  <c r="U37"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<sst xmlns="http://schemas.openxmlformats.org/spreadsheetml/2006/main" count="1024" uniqueCount="544">
  <si>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</si>
  <si>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</si>
  <si>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</si>
  <si>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</si>
  <si>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</si>
  <si>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</si>
  <si>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</si>
  <si>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</si>
  <si>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</si>
  <si>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</si>
  <si>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</si>
  <si>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</si>
  <si>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</si>
  <si>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</si>
  <si>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</si>
  <si>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</si>
  <si>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</si>
  <si>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</si>
  <si>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</si>
  <si>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</si>
  <si>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</si>
  <si>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</si>
  <si>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</si>
  <si>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</si>
  <si>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</si>
  <si>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</si>
  <si>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</si>
  <si>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</si>
  <si>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</si>
  <si>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</si>
  <si>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</si>
  <si>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</si>
  <si>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</si>
  <si>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</si>
  <si>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</si>
  <si>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</si>
  <si>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</si>
  <si>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</si>
  <si>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</si>
  <si>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</si>
  <si>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</si>
  <si>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</si>
  <si>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</si>
  <si>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</si>
  <si>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</si>
  <si>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</si>
  <si>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</si>
  <si>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</si>
  <si>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</si>
  <si>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</si>
  <si>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</si>
  <si>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</si>
  <si>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</si>
  <si>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</si>
  <si>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</si>
  <si>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</si>
  <si>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</si>
  <si>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</si>
  <si>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</si>
  <si>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</si>
  <si>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</si>
  <si>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</si>
  <si>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</si>
  <si>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</si>
  <si>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</si>
  <si>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</si>
  <si>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</si>
  <si>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</si>
  <si>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</si>
  <si>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Ⅲ－０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</si>
  <si>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</si>
  <si>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</si>
  <si>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</si>
  <si>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</si>
  <si>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</si>
  <si>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</si>
  <si>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</si>
  <si>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</si>
  <si>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</si>
  <si>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</si>
  <si>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</si>
  <si>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</si>
  <si>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九重町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</si>
  <si>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</si>
  <si>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</si>
  <si>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</si>
  <si>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</si>
  <si>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</si>
  <si>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</si>
  <si>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</si>
  <si>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</si>
  <si>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</si>
  <si>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</si>
  <si>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</si>
  <si>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</si>
  <si>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</si>
  <si>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</si>
  <si>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</si>
  <si>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</si>
  <si>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</si>
  <si>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</si>
  <si>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</si>
  <si>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</si>
  <si>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</si>
  <si>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</si>
  <si>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</si>
  <si>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</si>
  <si>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</si>
  <si>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</si>
  <si>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</si>
  <si>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</si>
  <si>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</si>
  <si>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</si>
  <si>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</si>
  <si>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</si>
  <si>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</si>
  <si>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</si>
  <si>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</si>
  <si>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</si>
  <si>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</si>
  <si>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</si>
  <si>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</si>
  <si>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</si>
  <si>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</si>
  <si>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</si>
  <si>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</si>
  <si>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</si>
  <si>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</si>
  <si>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</si>
  <si>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</si>
  <si>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</si>
  <si>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</si>
  <si>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</si>
  <si>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</si>
  <si>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</si>
  <si>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</si>
  <si>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</si>
  <si>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</si>
  <si>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</si>
  <si>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</si>
  <si>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</si>
  <si>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</si>
  <si>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</si>
  <si>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</si>
  <si>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</si>
  <si>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</si>
  <si>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</si>
  <si>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</si>
  <si>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</si>
  <si>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</si>
  <si>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</si>
  <si>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</si>
  <si>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</si>
  <si>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</si>
  <si>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</si>
  <si>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</si>
  <si>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</si>
  <si>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</si>
  <si>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</si>
  <si>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</si>
  <si>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</si>
  <si>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</si>
  <si>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</si>
  <si>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</si>
  <si>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</si>
  <si>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</si>
  <si>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</si>
  <si>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</si>
  <si>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</si>
  <si>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</si>
  <si>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</si>
  <si>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</si>
  <si>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</si>
  <si>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</si>
  <si>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</si>
  <si>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</si>
  <si>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</si>
  <si>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</si>
  <si>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</si>
  <si>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</si>
  <si>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</si>
  <si>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</si>
  <si>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</si>
  <si>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</si>
  <si>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</si>
  <si>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</si>
  <si>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</si>
  <si>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</si>
  <si>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</si>
  <si>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</si>
  <si>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</si>
  <si>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</si>
  <si>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</si>
  <si>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</si>
  <si>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</si>
  <si>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大分県九重町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</si>
  <si>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</si>
  <si>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</si>
  <si>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</si>
  <si>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</si>
  <si>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</si>
  <si>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</si>
  <si>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</si>
  <si>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</si>
  <si>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</si>
  <si>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</si>
  <si>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</si>
  <si>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</si>
  <si>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</si>
  <si>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</si>
  <si>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</si>
  <si>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</si>
  <si>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</si>
  <si>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</si>
  <si>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</si>
  <si>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</si>
  <si>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</si>
  <si>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</si>
  <si>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</si>
  <si>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</si>
  <si>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</si>
  <si>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</si>
  <si>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</si>
  <si>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</si>
  <si>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</si>
  <si>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</si>
  <si>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</si>
  <si>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</si>
  <si>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</si>
  <si>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</si>
  <si>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</si>
  <si>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</si>
  <si>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</si>
  <si>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</si>
  <si>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</si>
  <si>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</si>
  <si>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</si>
  <si>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</si>
  <si>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</si>
  <si>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</si>
  <si>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</si>
  <si>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</si>
  <si>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</si>
  <si>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</si>
  <si>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</si>
  <si>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</si>
  <si>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</si>
  <si>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</si>
  <si>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</si>
  <si>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</si>
  <si>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</si>
  <si>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</si>
  <si>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</si>
  <si>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</si>
  <si>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</si>
  <si>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</si>
  <si>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</si>
  <si>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</si>
  <si>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</si>
  <si>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</si>
  <si>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</si>
  <si>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</si>
  <si>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</si>
  <si>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</si>
  <si>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</si>
  <si>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</si>
  <si>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</si>
  <si>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</si>
  <si>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</si>
  <si>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</si>
  <si>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</si>
  <si>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</si>
  <si>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</si>
  <si>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</si>
  <si>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</si>
  <si>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</si>
  <si>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</si>
  <si>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</si>
  <si>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</si>
  <si>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</si>
  <si>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</si>
  <si>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</si>
  <si>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</si>
  <si>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</si>
  <si>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</si>
  <si>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</si>
  <si>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</si>
  <si>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</si>
  <si>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</si>
  <si>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</si>
  <si>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</si>
  <si>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</si>
  <si>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</si>
  <si>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</si>
  <si>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</si>
  <si>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</si>
  <si>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</si>
  <si>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</si>
  <si>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</si>
  <si>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</si>
  <si>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</si>
  <si>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</si>
  <si>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</si>
  <si>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</si>
  <si>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</si>
  <si>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</si>
  <si>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</si>
  <si>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</si>
  <si>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</si>
  <si>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</si>
  <si>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</si>
  <si>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</si>
  <si>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</si>
  <si>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</si>
  <si>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</si>
  <si>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</si>
  <si>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</si>
  <si>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</si>
  <si>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</si>
  <si>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</si>
  <si>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</si>
  <si>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</si>
  <si>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</si>
  <si>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</si>
  <si>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</si>
  <si>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</si>
  <si>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</si>
  <si>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</si>
  <si>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</si>
  <si>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</si>
  <si>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</si>
  <si>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</si>
  <si>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</si>
  <si>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</si>
  <si>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</si>
  <si>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</si>
  <si>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</si>
  <si>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</si>
  <si>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</si>
  <si>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</si>
  <si>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</si>
  <si>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</si>
  <si>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</si>
  <si>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</si>
  <si>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</si>
  <si>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大分県九重町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</si>
  <si>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</si>
  <si>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</si>
  <si>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</si>
  <si>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</si>
  <si>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</si>
  <si>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</si>
  <si>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</si>
  <si>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</si>
  <si>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</si>
  <si>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</si>
  <si>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</si>
  <si>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</si>
  <si>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</si>
  <si>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</si>
  <si>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</si>
  <si>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</si>
  <si>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</si>
  <si>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</si>
  <si>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</si>
  <si>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</si>
  <si>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同和住宅資金貸付事業特別会計</t>
    <phoneticPr fontId="5"/>
  </si>
  <si>
    <t>飯田高原診療所特別会計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</si>
  <si>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</si>
  <si>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</si>
  <si>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</si>
  <si>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</si>
  <si>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</si>
  <si>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</si>
  <si>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</si>
  <si>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</si>
  <si>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</si>
  <si>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</si>
  <si>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</si>
  <si>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</si>
  <si>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</si>
  <si>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</si>
  <si>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</si>
  <si>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</si>
  <si>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</si>
  <si>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</si>
  <si>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</si>
  <si>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</si>
  <si>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</si>
  <si>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</si>
  <si>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</si>
  <si>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</si>
  <si>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</si>
  <si>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</si>
  <si>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</si>
  <si>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</si>
  <si>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</si>
  <si>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</si>
  <si>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</si>
  <si>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</si>
  <si>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</si>
  <si>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</si>
  <si>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</si>
  <si>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</si>
  <si>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</si>
  <si>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</si>
  <si>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</si>
  <si>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</si>
  <si>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</si>
  <si>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</si>
  <si>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</si>
  <si>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</si>
  <si>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</si>
  <si>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</si>
  <si>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</si>
  <si>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</si>
  <si>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</si>
  <si>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</si>
  <si>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</si>
  <si>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</si>
  <si>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</si>
  <si>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</si>
  <si>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</si>
  <si>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</si>
  <si>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</si>
  <si>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</si>
  <si>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</si>
  <si>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</si>
  <si>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</si>
  <si>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</si>
  <si>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</si>
  <si>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</si>
  <si>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</si>
  <si>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</si>
  <si>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</si>
  <si>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</si>
  <si>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</si>
  <si>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</si>
  <si>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</si>
  <si>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</si>
  <si>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</si>
  <si>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</si>
  <si>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</si>
  <si>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</si>
  <si>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</si>
  <si>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</si>
  <si>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</si>
  <si>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</si>
  <si>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</si>
  <si>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</si>
  <si>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</si>
  <si>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</si>
  <si>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</si>
  <si>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</si>
  <si>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</si>
  <si>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</si>
  <si>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</si>
  <si>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</si>
  <si>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</si>
  <si>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</si>
  <si>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</si>
  <si>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</si>
  <si>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</si>
  <si>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</si>
  <si>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</si>
  <si>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</si>
  <si>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</si>
  <si>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</si>
  <si>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</si>
  <si>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</si>
  <si>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</si>
  <si>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</si>
  <si>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</si>
  <si>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</si>
  <si>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</si>
  <si>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</si>
  <si>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</si>
  <si>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</si>
  <si>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</si>
  <si>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</si>
  <si>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</si>
  <si>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</si>
  <si>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</si>
  <si>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</si>
  <si>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</si>
  <si>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</si>
  <si>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</si>
  <si>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</si>
  <si>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</si>
  <si>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</si>
  <si>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</si>
  <si>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</si>
  <si>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</si>
  <si>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</si>
  <si>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</si>
  <si>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</si>
  <si>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</si>
  <si>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</si>
  <si>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</si>
  <si>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</si>
  <si>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</si>
  <si>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</si>
  <si>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</si>
  <si>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</si>
  <si>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</si>
  <si>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</si>
  <si>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</si>
  <si>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</si>
  <si>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</si>
  <si>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</si>
  <si>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</si>
  <si>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</si>
  <si>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</si>
  <si>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</si>
  <si>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</si>
  <si>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</si>
  <si>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</si>
  <si>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</si>
  <si>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</si>
  <si>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</si>
  <si>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1.62</t>
  </si>
  <si>
    <t>▲ 4.93</t>
  </si>
  <si>
    <t>▲ 4.46</t>
  </si>
  <si>
    <t>▲ 5.77</t>
  </si>
  <si>
    <t>一般会計</t>
  </si>
  <si>
    <t>介護保険特別会計</t>
  </si>
  <si>
    <t>水道特別会計</t>
  </si>
  <si>
    <t>国民健康保険特別会計</t>
  </si>
  <si>
    <t>介護サービス事業特別会計</t>
  </si>
  <si>
    <t>飯田高原診療所特別会計</t>
  </si>
  <si>
    <t>同和住宅資金貸付事業特別会計</t>
  </si>
  <si>
    <t>後期高齢者医療特別会計</t>
  </si>
  <si>
    <t>その他会計（赤字）</t>
  </si>
  <si>
    <t>その他会計（黒字）</t>
  </si>
  <si>
    <t>玖珠九重行政事務組合</t>
    <rPh sb="0" eb="2">
      <t>クス</t>
    </rPh>
    <rPh sb="2" eb="4">
      <t>ココノエ</t>
    </rPh>
    <rPh sb="4" eb="6">
      <t>ギョウセイ</t>
    </rPh>
    <rPh sb="6" eb="8">
      <t>ジム</t>
    </rPh>
    <rPh sb="8" eb="10">
      <t>クミアイ</t>
    </rPh>
    <phoneticPr fontId="5"/>
  </si>
  <si>
    <t>日田玖珠広域消防組合</t>
    <rPh sb="0" eb="2">
      <t>ヒタ</t>
    </rPh>
    <rPh sb="2" eb="4">
      <t>クス</t>
    </rPh>
    <rPh sb="4" eb="6">
      <t>コウイキ</t>
    </rPh>
    <rPh sb="6" eb="8">
      <t>ショウボウ</t>
    </rPh>
    <rPh sb="8" eb="10">
      <t>クミアイ</t>
    </rPh>
    <phoneticPr fontId="5"/>
  </si>
  <si>
    <t>大分県消防補償等組合</t>
    <rPh sb="0" eb="3">
      <t>オオイタケン</t>
    </rPh>
    <rPh sb="3" eb="5">
      <t>ショウボウ</t>
    </rPh>
    <rPh sb="5" eb="7">
      <t>ホショウ</t>
    </rPh>
    <rPh sb="7" eb="8">
      <t>トウ</t>
    </rPh>
    <rPh sb="8" eb="10">
      <t>クミアイ</t>
    </rPh>
    <phoneticPr fontId="5"/>
  </si>
  <si>
    <t>-</t>
    <phoneticPr fontId="5"/>
  </si>
  <si>
    <t>大分県退職手当組合</t>
    <rPh sb="0" eb="3">
      <t>オオイタケン</t>
    </rPh>
    <rPh sb="3" eb="5">
      <t>タイショク</t>
    </rPh>
    <rPh sb="5" eb="7">
      <t>テアテ</t>
    </rPh>
    <rPh sb="7" eb="9">
      <t>クミアイ</t>
    </rPh>
    <phoneticPr fontId="5"/>
  </si>
  <si>
    <t>大分県交通災害共済組合</t>
    <rPh sb="0" eb="3">
      <t>オオイタケン</t>
    </rPh>
    <rPh sb="3" eb="5">
      <t>コウツウ</t>
    </rPh>
    <rPh sb="5" eb="7">
      <t>サイガイ</t>
    </rPh>
    <rPh sb="7" eb="9">
      <t>キョウサイ</t>
    </rPh>
    <rPh sb="9" eb="11">
      <t>クミアイ</t>
    </rPh>
    <phoneticPr fontId="5"/>
  </si>
  <si>
    <t>大分県町村会館管理組合</t>
    <rPh sb="0" eb="3">
      <t>オオイタケン</t>
    </rPh>
    <rPh sb="3" eb="5">
      <t>チョウソン</t>
    </rPh>
    <rPh sb="5" eb="7">
      <t>カイカン</t>
    </rPh>
    <rPh sb="7" eb="9">
      <t>カンリ</t>
    </rPh>
    <rPh sb="9" eb="11">
      <t>クミアイ</t>
    </rPh>
    <phoneticPr fontId="5"/>
  </si>
  <si>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5"/>
  </si>
  <si>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</si>
  <si>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（社）大分県農業農村振興公社</t>
    <rPh sb="1" eb="2">
      <t>シャ</t>
    </rPh>
    <rPh sb="3" eb="14">
      <t>オオイタケンノウギョウノウソンシンコウコウシャ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</si>
</sst>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127151</c:v>
                </c:pt>
                <c:pt idx="1">
                  <c:v>147869</c:v>
                </c:pt>
                <c:pt idx="2">
                  <c:v>117242</c:v>
                </c:pt>
                <c:pt idx="3">
                  <c:v>114097</c:v>
                </c:pt>
                <c:pt idx="4">
                  <c:v>136577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98328</c:v>
                </c:pt>
                <c:pt idx="1">
                  <c:v>80581</c:v>
                </c:pt>
                <c:pt idx="2">
                  <c:v>134412</c:v>
                </c:pt>
                <c:pt idx="3">
                  <c:v>181311</c:v>
                </c:pt>
                <c:pt idx="4">
                  <c:v>101311</c:v>
                </c:pt>
              </c:numCache>
            </c:numRef>
          </c:val>
          <c:smooth val="0"/>
        </c:ser>
        <c:dLbls>
          <c:showLegendKey val="0"/>
          <c:showVal val="0"/>
          <c:showCatName val="0"/>
          <c:showSerName val="0"/>
          <c:showPercent val="0"/>
          <c:showBubbleSize val="0"/>
        </c:dLbls>
        <c:marker val="1"/>
        <c:smooth val="0"/>
        <c:axId val="121950208"/>
        <c:axId val="121952128"/>
      </c:lineChart>
      <c:catAx>
        <c:axId val="1219502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952128"/>
        <c:crosses val="autoZero"/>
        <c:auto val="1"/>
        <c:lblAlgn val="ctr"/>
        <c:lblOffset val="100"/>
        <c:tickLblSkip val="1"/>
        <c:tickMarkSkip val="1"/>
        <c:noMultiLvlLbl val="0"/>
      </c:catAx>
      <c:valAx>
        <c:axId val="12195212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950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9.52</c:v>
                </c:pt>
                <c:pt idx="1">
                  <c:v>9.6300000000000008</c:v>
                </c:pt>
                <c:pt idx="2">
                  <c:v>9.6199999999999992</c:v>
                </c:pt>
                <c:pt idx="3">
                  <c:v>9.84</c:v>
                </c:pt>
                <c:pt idx="4">
                  <c:v>8.58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22.61</c:v>
                </c:pt>
                <c:pt idx="1">
                  <c:v>26.15</c:v>
                </c:pt>
                <c:pt idx="2">
                  <c:v>26.19</c:v>
                </c:pt>
                <c:pt idx="3">
                  <c:v>25.79</c:v>
                </c:pt>
                <c:pt idx="4">
                  <c:v>25.76</c:v>
                </c:pt>
              </c:numCache>
            </c:numRef>
          </c:val>
        </c:ser>
        <c:dLbls>
          <c:showLegendKey val="0"/>
          <c:showVal val="0"/>
          <c:showCatName val="0"/>
          <c:showSerName val="0"/>
          <c:showPercent val="0"/>
          <c:showBubbleSize val="0"/>
        </c:dLbls>
        <c:gapWidth val="250"/>
        <c:overlap val="100"/>
        <c:axId val="135954432"/>
        <c:axId val="135956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-1.62</c:v>
                </c:pt>
                <c:pt idx="1">
                  <c:v>5.97</c:v>
                </c:pt>
                <c:pt idx="2">
                  <c:v>-4.93</c:v>
                </c:pt>
                <c:pt idx="3">
                  <c:v>-4.46</c:v>
                </c:pt>
                <c:pt idx="4">
                  <c:v>-5.77</c:v>
                </c:pt>
              </c:numCache>
            </c:numRef>
          </c:val>
          <c:smooth val="0"/>
        </c:ser>
        <c:dLbls>
          <c:showLegendKey val="0"/>
          <c:showVal val="0"/>
          <c:showCatName val="0"/>
          <c:showSerName val="0"/>
          <c:showPercent val="0"/>
          <c:showBubbleSize val="0"/>
        </c:dLbls>
        <c:marker val="1"/>
        <c:smooth val="0"/>
        <c:axId val="135954432"/>
        <c:axId val="135956352"/>
      </c:lineChart>
      <c:catAx>
        <c:axId val="13595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956352"/>
        <c:crosses val="autoZero"/>
        <c:auto val="1"/>
        <c:lblAlgn val="ctr"/>
        <c:lblOffset val="100"/>
        <c:tickLblSkip val="1"/>
        <c:tickMarkSkip val="1"/>
        <c:noMultiLvlLbl val="0"/>
      </c:catAx>
      <c:valAx>
        <c:axId val="135956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954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0.03</c:v>
                </c:pt>
                <c:pt idx="6">
                  <c:v>#N/A</c:v>
                </c:pt>
                <c:pt idx="7">
                  <c:v>0</c:v>
                </c:pt>
                <c:pt idx="8">
                  <c:v>#N/A</c:v>
                </c:pt>
                <c:pt idx="9">
                  <c:v>0</c:v>
                </c:pt>
              </c:numCache>
            </c:numRef>
          </c:val>
        </c:ser>
        <c:ser>
          <c:idx val="3"/>
          <c:order val="3"/>
          <c:tx>
            <c:strRef>
              <c:f>データシート!$A$30</c:f>
              <c:strCache>
                <c:ptCount val="1"/>
                <c:pt idx="0">
                  <c:v>同和住宅資金貸付事業特別会計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ser>
        <c:ser>
          <c:idx val="4"/>
          <c:order val="4"/>
          <c:tx>
            <c:strRef>
              <c:f>データシート!$A$31</c:f>
              <c:strCache>
                <c:ptCount val="1"/>
                <c:pt idx="0">
                  <c:v>飯田高原診療所特別会計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c:v>
                </c:pt>
                <c:pt idx="2">
                  <c:v>#N/A</c:v>
                </c:pt>
                <c:pt idx="3">
                  <c:v>0.02</c:v>
                </c:pt>
                <c:pt idx="4">
                  <c:v>#N/A</c:v>
                </c:pt>
                <c:pt idx="5">
                  <c:v>0.02</c:v>
                </c:pt>
                <c:pt idx="6">
                  <c:v>#N/A</c:v>
                </c:pt>
                <c:pt idx="7">
                  <c:v>0.04</c:v>
                </c:pt>
                <c:pt idx="8">
                  <c:v>#N/A</c:v>
                </c:pt>
                <c:pt idx="9">
                  <c:v>0.03</c:v>
                </c:pt>
              </c:numCache>
            </c:numRef>
          </c:val>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0.01</c:v>
                </c:pt>
                <c:pt idx="4">
                  <c:v>#N/A</c:v>
                </c:pt>
                <c:pt idx="5">
                  <c:v>0.03</c:v>
                </c:pt>
                <c:pt idx="6">
                  <c:v>#N/A</c:v>
                </c:pt>
                <c:pt idx="7">
                  <c:v>0.04</c:v>
                </c:pt>
                <c:pt idx="8">
                  <c:v>#N/A</c:v>
                </c:pt>
                <c:pt idx="9">
                  <c:v>0.04</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0.88</c:v>
                </c:pt>
                <c:pt idx="2">
                  <c:v>#N/A</c:v>
                </c:pt>
                <c:pt idx="3">
                  <c:v>0.94</c:v>
                </c:pt>
                <c:pt idx="4">
                  <c:v>#N/A</c:v>
                </c:pt>
                <c:pt idx="5">
                  <c:v>2.17</c:v>
                </c:pt>
                <c:pt idx="6">
                  <c:v>#N/A</c:v>
                </c:pt>
                <c:pt idx="7">
                  <c:v>0.59</c:v>
                </c:pt>
                <c:pt idx="8">
                  <c:v>#N/A</c:v>
                </c:pt>
                <c:pt idx="9">
                  <c:v>0.16</c:v>
                </c:pt>
              </c:numCache>
            </c:numRef>
          </c:val>
        </c:ser>
        <c:ser>
          <c:idx val="7"/>
          <c:order val="7"/>
          <c:tx>
            <c:strRef>
              <c:f>データシート!$A$34</c:f>
              <c:strCache>
                <c:ptCount val="1"/>
                <c:pt idx="0">
                  <c:v>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0.24</c:v>
                </c:pt>
                <c:pt idx="2">
                  <c:v>#N/A</c:v>
                </c:pt>
                <c:pt idx="3">
                  <c:v>0.28000000000000003</c:v>
                </c:pt>
                <c:pt idx="4">
                  <c:v>#N/A</c:v>
                </c:pt>
                <c:pt idx="5">
                  <c:v>0.24</c:v>
                </c:pt>
                <c:pt idx="6">
                  <c:v>#N/A</c:v>
                </c:pt>
                <c:pt idx="7">
                  <c:v>0.35</c:v>
                </c:pt>
                <c:pt idx="8">
                  <c:v>#N/A</c:v>
                </c:pt>
                <c:pt idx="9">
                  <c:v>0.24</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0.5</c:v>
                </c:pt>
                <c:pt idx="2">
                  <c:v>#N/A</c:v>
                </c:pt>
                <c:pt idx="3">
                  <c:v>0.77</c:v>
                </c:pt>
                <c:pt idx="4">
                  <c:v>#N/A</c:v>
                </c:pt>
                <c:pt idx="5">
                  <c:v>0.98</c:v>
                </c:pt>
                <c:pt idx="6">
                  <c:v>#N/A</c:v>
                </c:pt>
                <c:pt idx="7">
                  <c:v>0.69</c:v>
                </c:pt>
                <c:pt idx="8">
                  <c:v>#N/A</c:v>
                </c:pt>
                <c:pt idx="9">
                  <c:v>1.1399999999999999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9.41</c:v>
                </c:pt>
                <c:pt idx="2">
                  <c:v>#N/A</c:v>
                </c:pt>
                <c:pt idx="3">
                  <c:v>9.6</c:v>
                </c:pt>
                <c:pt idx="4">
                  <c:v>#N/A</c:v>
                </c:pt>
                <c:pt idx="5">
                  <c:v>9.6</c:v>
                </c:pt>
                <c:pt idx="6">
                  <c:v>#N/A</c:v>
                </c:pt>
                <c:pt idx="7">
                  <c:v>9.8000000000000007</c:v>
                </c:pt>
                <c:pt idx="8">
                  <c:v>#N/A</c:v>
                </c:pt>
                <c:pt idx="9">
                  <c:v>8.5399999999999991</c:v>
                </c:pt>
              </c:numCache>
            </c:numRef>
          </c:val>
        </c:ser>
        <c:dLbls>
          <c:showLegendKey val="0"/>
          <c:showVal val="0"/>
          <c:showCatName val="0"/>
          <c:showSerName val="0"/>
          <c:showPercent val="0"/>
          <c:showBubbleSize val="0"/>
        </c:dLbls>
        <c:gapWidth val="150"/>
        <c:overlap val="100"/>
        <c:axId val="138193536"/>
        <c:axId val="136122752"/>
      </c:barChart>
      <c:catAx>
        <c:axId val="13819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122752"/>
        <c:crosses val="autoZero"/>
        <c:auto val="1"/>
        <c:lblAlgn val="ctr"/>
        <c:lblOffset val="100"/>
        <c:tickLblSkip val="1"/>
        <c:tickMarkSkip val="1"/>
        <c:noMultiLvlLbl val="0"/>
      </c:catAx>
      <c:valAx>
        <c:axId val="136122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193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455</c:v>
                </c:pt>
                <c:pt idx="5">
                  <c:v>449</c:v>
                </c:pt>
                <c:pt idx="8">
                  <c:v>489</c:v>
                </c:pt>
                <c:pt idx="11">
                  <c:v>563</c:v>
                </c:pt>
                <c:pt idx="14">
                  <c:v>564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73</c:v>
                </c:pt>
                <c:pt idx="3">
                  <c:v>73</c:v>
                </c:pt>
                <c:pt idx="6">
                  <c:v>73</c:v>
                </c:pt>
                <c:pt idx="9">
                  <c:v>76</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66</c:v>
                </c:pt>
                <c:pt idx="3">
                  <c:v>65</c:v>
                </c:pt>
                <c:pt idx="6">
                  <c:v>65</c:v>
                </c:pt>
                <c:pt idx="9">
                  <c:v>58</c:v>
                </c:pt>
                <c:pt idx="12">
                  <c:v>51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18</c:v>
                </c:pt>
                <c:pt idx="3">
                  <c:v>18</c:v>
                </c:pt>
                <c:pt idx="6">
                  <c:v>18</c:v>
                </c:pt>
                <c:pt idx="9">
                  <c:v>18</c:v>
                </c:pt>
                <c:pt idx="12">
                  <c:v>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500</c:v>
                </c:pt>
                <c:pt idx="3">
                  <c:v>510</c:v>
                </c:pt>
                <c:pt idx="6">
                  <c:v>527</c:v>
                </c:pt>
                <c:pt idx="9">
                  <c:v>647</c:v>
                </c:pt>
                <c:pt idx="12">
                  <c:v>666</c:v>
                </c:pt>
              </c:numCache>
            </c:numRef>
          </c:val>
        </c:ser>
        <c:dLbls>
          <c:showLegendKey val="0"/>
          <c:showVal val="0"/>
          <c:showCatName val="0"/>
          <c:showSerName val="0"/>
          <c:showPercent val="0"/>
          <c:showBubbleSize val="0"/>
        </c:dLbls>
        <c:gapWidth val="100"/>
        <c:overlap val="100"/>
        <c:axId val="137956736"/>
        <c:axId val="137958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202</c:v>
                </c:pt>
                <c:pt idx="2">
                  <c:v>#N/A</c:v>
                </c:pt>
                <c:pt idx="3">
                  <c:v>#N/A</c:v>
                </c:pt>
                <c:pt idx="4">
                  <c:v>217</c:v>
                </c:pt>
                <c:pt idx="5">
                  <c:v>#N/A</c:v>
                </c:pt>
                <c:pt idx="6">
                  <c:v>#N/A</c:v>
                </c:pt>
                <c:pt idx="7">
                  <c:v>194</c:v>
                </c:pt>
                <c:pt idx="8">
                  <c:v>#N/A</c:v>
                </c:pt>
                <c:pt idx="9">
                  <c:v>#N/A</c:v>
                </c:pt>
                <c:pt idx="10">
                  <c:v>236</c:v>
                </c:pt>
                <c:pt idx="11">
                  <c:v>#N/A</c:v>
                </c:pt>
                <c:pt idx="12">
                  <c:v>#N/A</c:v>
                </c:pt>
                <c:pt idx="13">
                  <c:v>171</c:v>
                </c:pt>
                <c:pt idx="14">
                  <c:v>#N/A</c:v>
                </c:pt>
              </c:numCache>
            </c:numRef>
          </c:val>
          <c:smooth val="0"/>
        </c:ser>
        <c:dLbls>
          <c:showLegendKey val="0"/>
          <c:showVal val="0"/>
          <c:showCatName val="0"/>
          <c:showSerName val="0"/>
          <c:showPercent val="0"/>
          <c:showBubbleSize val="0"/>
        </c:dLbls>
        <c:marker val="1"/>
        <c:smooth val="0"/>
        <c:axId val="137956736"/>
        <c:axId val="137958912"/>
      </c:lineChart>
      <c:catAx>
        <c:axId val="13795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958912"/>
        <c:crosses val="autoZero"/>
        <c:auto val="1"/>
        <c:lblAlgn val="ctr"/>
        <c:lblOffset val="100"/>
        <c:tickLblSkip val="1"/>
        <c:tickMarkSkip val="1"/>
        <c:noMultiLvlLbl val="0"/>
      </c:catAx>
      <c:valAx>
        <c:axId val="137958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95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4700</c:v>
                </c:pt>
                <c:pt idx="5">
                  <c:v>4795</c:v>
                </c:pt>
                <c:pt idx="8">
                  <c:v>4819</c:v>
                </c:pt>
                <c:pt idx="11">
                  <c:v>5387</c:v>
                </c:pt>
                <c:pt idx="14">
                  <c:v>5209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259</c:v>
                </c:pt>
                <c:pt idx="5">
                  <c:v>248</c:v>
                </c:pt>
                <c:pt idx="8">
                  <c:v>291</c:v>
                </c:pt>
                <c:pt idx="11">
                  <c:v>294</c:v>
                </c:pt>
                <c:pt idx="14">
                  <c:v>276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5285</c:v>
                </c:pt>
                <c:pt idx="5">
                  <c:v>5772</c:v>
                </c:pt>
                <c:pt idx="8">
                  <c:v>6330</c:v>
                </c:pt>
                <c:pt idx="11">
                  <c:v>6591</c:v>
                </c:pt>
                <c:pt idx="14">
                  <c:v>6971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1500</c:v>
                </c:pt>
                <c:pt idx="3">
                  <c:v>1510</c:v>
                </c:pt>
                <c:pt idx="6">
                  <c:v>1407</c:v>
                </c:pt>
                <c:pt idx="9">
                  <c:v>1140</c:v>
                </c:pt>
                <c:pt idx="12">
                  <c:v>1065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379</c:v>
                </c:pt>
                <c:pt idx="3">
                  <c:v>344</c:v>
                </c:pt>
                <c:pt idx="6">
                  <c:v>312</c:v>
                </c:pt>
                <c:pt idx="9">
                  <c:v>256</c:v>
                </c:pt>
                <c:pt idx="12">
                  <c:v>229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191</c:v>
                </c:pt>
                <c:pt idx="3">
                  <c:v>133</c:v>
                </c:pt>
                <c:pt idx="6">
                  <c:v>128</c:v>
                </c:pt>
                <c:pt idx="9">
                  <c:v>155</c:v>
                </c:pt>
                <c:pt idx="12">
                  <c:v>145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219</c:v>
                </c:pt>
                <c:pt idx="3">
                  <c:v>146</c:v>
                </c:pt>
                <c:pt idx="6">
                  <c:v>73</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5812</c:v>
                </c:pt>
                <c:pt idx="3">
                  <c:v>5635</c:v>
                </c:pt>
                <c:pt idx="6">
                  <c:v>6011</c:v>
                </c:pt>
                <c:pt idx="9">
                  <c:v>6404</c:v>
                </c:pt>
                <c:pt idx="12">
                  <c:v>6213</c:v>
                </c:pt>
              </c:numCache>
            </c:numRef>
          </c:val>
        </c:ser>
        <c:dLbls>
          <c:showLegendKey val="0"/>
          <c:showVal val="0"/>
          <c:showCatName val="0"/>
          <c:showSerName val="0"/>
          <c:showPercent val="0"/>
          <c:showBubbleSize val="0"/>
        </c:dLbls>
        <c:gapWidth val="100"/>
        <c:overlap val="100"/>
        <c:axId val="133404160"/>
        <c:axId val="133406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3404160"/>
        <c:axId val="133406080"/>
      </c:lineChart>
      <c:catAx>
        <c:axId val="13340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406080"/>
        <c:crosses val="autoZero"/>
        <c:auto val="1"/>
        <c:lblAlgn val="ctr"/>
        <c:lblOffset val="100"/>
        <c:tickLblSkip val="1"/>
        <c:tickMarkSkip val="1"/>
        <c:noMultiLvlLbl val="0"/>
      </c:catAx>
      <c:valAx>
        <c:axId val="133406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404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大分県九重町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10,412
10,361
271.41
7,315,079
6,869,405
358,260
4,176,110
6,213,245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年々低下傾向にあり、</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か年で</a:t>
          </a:r>
          <a:r>
            <a:rPr lang="en-US" altLang="ja-JP" sz="1100" b="0" i="0" baseline="0">
              <a:solidFill>
                <a:schemeClr val="dk1"/>
              </a:solidFill>
              <a:effectLst/>
              <a:latin typeface="+mn-lt"/>
              <a:ea typeface="+mn-ea"/>
              <a:cs typeface="+mn-cs"/>
            </a:rPr>
            <a:t>0.05</a:t>
          </a:r>
          <a:r>
            <a:rPr lang="ja-JP" altLang="ja-JP" sz="1100" b="0" i="0" baseline="0">
              <a:solidFill>
                <a:schemeClr val="dk1"/>
              </a:solidFill>
              <a:effectLst/>
              <a:latin typeface="+mn-lt"/>
              <a:ea typeface="+mn-ea"/>
              <a:cs typeface="+mn-cs"/>
            </a:rPr>
            <a:t>ポイント（類似団体は</a:t>
          </a:r>
          <a:r>
            <a:rPr lang="en-US" altLang="ja-JP" sz="1100" b="0" i="0" baseline="0">
              <a:solidFill>
                <a:schemeClr val="dk1"/>
              </a:solidFill>
              <a:effectLst/>
              <a:latin typeface="+mn-lt"/>
              <a:ea typeface="+mn-ea"/>
              <a:cs typeface="+mn-cs"/>
            </a:rPr>
            <a:t>0.03</a:t>
          </a:r>
          <a:r>
            <a:rPr lang="ja-JP" altLang="ja-JP" sz="1100" b="0" i="0" baseline="0">
              <a:solidFill>
                <a:schemeClr val="dk1"/>
              </a:solidFill>
              <a:effectLst/>
              <a:latin typeface="+mn-lt"/>
              <a:ea typeface="+mn-ea"/>
              <a:cs typeface="+mn-cs"/>
            </a:rPr>
            <a:t>）低下した。これは、社会保障費等増大する財政需要に対して、それを賄う標準的な税収が、人口の減少等により伸びていない実態がある。類似団体に比較して若干高い要因は、企業の固定資産税が町税に占める割合が他町村より比較的多い状況があげられ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3" name="直線コネクタ 62"/>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167217</xdr:rowOff>
    </xdr:to>
    <xdr:cxnSp macro="">
      <xdr:nvCxnSpPr>
        <xdr:cNvPr id="68" name="直線コネクタ 67"/>
        <xdr:cNvCxnSpPr/>
      </xdr:nvCxnSpPr>
      <xdr:spPr>
        <a:xfrm>
          <a:off x="4114800" y="69850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86783</xdr:rowOff>
    </xdr:from>
    <xdr:to>
      <xdr:col>6</xdr:col>
      <xdr:colOff>0</xdr:colOff>
      <xdr:row>40</xdr:row>
      <xdr:rowOff>127000</xdr:rowOff>
    </xdr:to>
    <xdr:cxnSp macro="">
      <xdr:nvCxnSpPr>
        <xdr:cNvPr id="71" name="直線コネクタ 70"/>
        <xdr:cNvCxnSpPr/>
      </xdr:nvCxnSpPr>
      <xdr:spPr>
        <a:xfrm>
          <a:off x="3225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151994</xdr:rowOff>
    </xdr:from>
    <xdr:ext cx="736600" cy="259045"/>
    <xdr:sp macro="" textlink="">
      <xdr:nvSpPr>
        <xdr:cNvPr id="73" name="テキスト ボックス 72"/>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46567</xdr:rowOff>
    </xdr:from>
    <xdr:to>
      <xdr:col>4</xdr:col>
      <xdr:colOff>482600</xdr:colOff>
      <xdr:row>40</xdr:row>
      <xdr:rowOff>86783</xdr:rowOff>
    </xdr:to>
    <xdr:cxnSp macro="">
      <xdr:nvCxnSpPr>
        <xdr:cNvPr id="74" name="直線コネクタ 73"/>
        <xdr:cNvCxnSpPr/>
      </xdr:nvCxnSpPr>
      <xdr:spPr>
        <a:xfrm>
          <a:off x="2336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6" name="テキスト ボックス 75"/>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137583</xdr:rowOff>
    </xdr:from>
    <xdr:to>
      <xdr:col>3</xdr:col>
      <xdr:colOff>279400</xdr:colOff>
      <xdr:row>40</xdr:row>
      <xdr:rowOff>46567</xdr:rowOff>
    </xdr:to>
    <xdr:cxnSp macro="">
      <xdr:nvCxnSpPr>
        <xdr:cNvPr id="77" name="直線コネクタ 76"/>
        <xdr:cNvCxnSpPr/>
      </xdr:nvCxnSpPr>
      <xdr:spPr>
        <a:xfrm>
          <a:off x="1447800" y="68241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79" name="テキスト ボックス 78"/>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80" name="フローチャート : 判断 79"/>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31344</xdr:rowOff>
    </xdr:from>
    <xdr:ext cx="762000" cy="259045"/>
    <xdr:sp macro="" textlink="">
      <xdr:nvSpPr>
        <xdr:cNvPr id="81" name="テキスト ボックス 80"/>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7" name="円/楕円 86"/>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132944</xdr:rowOff>
    </xdr:from>
    <xdr:ext cx="762000" cy="259045"/>
    <xdr:sp macro="" textlink="">
      <xdr:nvSpPr>
        <xdr:cNvPr id="88"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0" name="テキスト ボックス 8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1" name="円/楕円 90"/>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92" name="テキスト ボックス 91"/>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167217</xdr:rowOff>
    </xdr:from>
    <xdr:to>
      <xdr:col>3</xdr:col>
      <xdr:colOff>330200</xdr:colOff>
      <xdr:row>40</xdr:row>
      <xdr:rowOff>97367</xdr:rowOff>
    </xdr:to>
    <xdr:sp macro="" textlink="">
      <xdr:nvSpPr>
        <xdr:cNvPr id="93" name="円/楕円 92"/>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107544</xdr:rowOff>
    </xdr:from>
    <xdr:ext cx="762000" cy="259045"/>
    <xdr:sp macro="" textlink="">
      <xdr:nvSpPr>
        <xdr:cNvPr id="94" name="テキスト ボックス 93"/>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95" name="円/楕円 94"/>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27110</xdr:rowOff>
    </xdr:from>
    <xdr:ext cx="762000" cy="259045"/>
    <xdr:sp macro="" textlink="">
      <xdr:nvSpPr>
        <xdr:cNvPr id="96" name="テキスト ボックス 95"/>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前年度に比較して</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低下</a:t>
          </a:r>
          <a:r>
            <a:rPr lang="ja-JP" altLang="ja-JP" sz="1100" b="0" i="0" baseline="0">
              <a:solidFill>
                <a:schemeClr val="dk1"/>
              </a:solidFill>
              <a:effectLst/>
              <a:latin typeface="+mn-lt"/>
              <a:ea typeface="+mn-ea"/>
              <a:cs typeface="+mn-cs"/>
            </a:rPr>
            <a:t>、類似団体に比較して</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ポイント高い状況となった。主な要因は、公債費の伸びによる</a:t>
          </a:r>
          <a:r>
            <a:rPr lang="ja-JP" altLang="ja-JP" sz="1100">
              <a:solidFill>
                <a:schemeClr val="dk1"/>
              </a:solidFill>
              <a:effectLst/>
              <a:latin typeface="+mn-lt"/>
              <a:ea typeface="+mn-ea"/>
              <a:cs typeface="+mn-cs"/>
            </a:rPr>
            <a:t>経常経費充当一般財源の大幅な増が挙げられる。今後も</a:t>
          </a:r>
          <a:r>
            <a:rPr lang="ja-JP" altLang="ja-JP" sz="1100" b="0" i="0" baseline="0">
              <a:solidFill>
                <a:schemeClr val="dk1"/>
              </a:solidFill>
              <a:effectLst/>
              <a:latin typeface="+mn-lt"/>
              <a:ea typeface="+mn-ea"/>
              <a:cs typeface="+mn-cs"/>
            </a:rPr>
            <a:t>経常的な支出は、公債費、扶助費、人件費といった義務的経費が伸びていることに留意しなければならない。人件費は、定員管理等に則り適正化を図っており、公債費は大型事業の影響により今後も伸び平成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年度がピークとなる見込みであり、その他の経費においては、自律推進計画に基づき徹底した削減に努める。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70696</xdr:rowOff>
    </xdr:from>
    <xdr:to>
      <xdr:col>7</xdr:col>
      <xdr:colOff>152400</xdr:colOff>
      <xdr:row>67</xdr:row>
      <xdr:rowOff>128270</xdr:rowOff>
    </xdr:to>
    <xdr:cxnSp macro="">
      <xdr:nvCxnSpPr>
        <xdr:cNvPr id="126" name="直線コネクタ 125"/>
        <xdr:cNvCxnSpPr/>
      </xdr:nvCxnSpPr>
      <xdr:spPr>
        <a:xfrm flipV="1">
          <a:off x="4953000" y="10014796"/>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100347</xdr:rowOff>
    </xdr:from>
    <xdr:ext cx="762000" cy="259045"/>
    <xdr:sp macro="" textlink="">
      <xdr:nvSpPr>
        <xdr:cNvPr id="127"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7</xdr:col>
      <xdr:colOff>63500</xdr:colOff>
      <xdr:row>67</xdr:row>
      <xdr:rowOff>128270</xdr:rowOff>
    </xdr:from>
    <xdr:to>
      <xdr:col>7</xdr:col>
      <xdr:colOff>241300</xdr:colOff>
      <xdr:row>67</xdr:row>
      <xdr:rowOff>128270</xdr:rowOff>
    </xdr:to>
    <xdr:cxnSp macro="">
      <xdr:nvCxnSpPr>
        <xdr:cNvPr id="128" name="直線コネクタ 127"/>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157073</xdr:rowOff>
    </xdr:from>
    <xdr:ext cx="762000" cy="259045"/>
    <xdr:sp macro="" textlink="">
      <xdr:nvSpPr>
        <xdr:cNvPr id="129"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7</xdr:col>
      <xdr:colOff>63500</xdr:colOff>
      <xdr:row>58</xdr:row>
      <xdr:rowOff>70696</xdr:rowOff>
    </xdr:from>
    <xdr:to>
      <xdr:col>7</xdr:col>
      <xdr:colOff>241300</xdr:colOff>
      <xdr:row>58</xdr:row>
      <xdr:rowOff>70696</xdr:rowOff>
    </xdr:to>
    <xdr:cxnSp macro="">
      <xdr:nvCxnSpPr>
        <xdr:cNvPr id="130" name="直線コネクタ 129"/>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57996</xdr:rowOff>
    </xdr:from>
    <xdr:to>
      <xdr:col>7</xdr:col>
      <xdr:colOff>152400</xdr:colOff>
      <xdr:row>63</xdr:row>
      <xdr:rowOff>138430</xdr:rowOff>
    </xdr:to>
    <xdr:cxnSp macro="">
      <xdr:nvCxnSpPr>
        <xdr:cNvPr id="131" name="直線コネクタ 130"/>
        <xdr:cNvCxnSpPr/>
      </xdr:nvCxnSpPr>
      <xdr:spPr>
        <a:xfrm flipV="1">
          <a:off x="4114800" y="1085934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98654</xdr:rowOff>
    </xdr:from>
    <xdr:ext cx="762000" cy="259045"/>
    <xdr:sp macro="" textlink="">
      <xdr:nvSpPr>
        <xdr:cNvPr id="132" name="財政構造の弾力性平均値テキスト"/>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82127</xdr:rowOff>
    </xdr:from>
    <xdr:to>
      <xdr:col>7</xdr:col>
      <xdr:colOff>203200</xdr:colOff>
      <xdr:row>63</xdr:row>
      <xdr:rowOff>12277</xdr:rowOff>
    </xdr:to>
    <xdr:sp macro="" textlink="">
      <xdr:nvSpPr>
        <xdr:cNvPr id="133" name="フローチャート : 判断 132"/>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108796</xdr:rowOff>
    </xdr:from>
    <xdr:to>
      <xdr:col>6</xdr:col>
      <xdr:colOff>0</xdr:colOff>
      <xdr:row>63</xdr:row>
      <xdr:rowOff>138430</xdr:rowOff>
    </xdr:to>
    <xdr:cxnSp macro="">
      <xdr:nvCxnSpPr>
        <xdr:cNvPr id="134" name="直線コネクタ 133"/>
        <xdr:cNvCxnSpPr/>
      </xdr:nvCxnSpPr>
      <xdr:spPr>
        <a:xfrm>
          <a:off x="3225800" y="1073869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106256</xdr:rowOff>
    </xdr:from>
    <xdr:to>
      <xdr:col>6</xdr:col>
      <xdr:colOff>50800</xdr:colOff>
      <xdr:row>63</xdr:row>
      <xdr:rowOff>36406</xdr:rowOff>
    </xdr:to>
    <xdr:sp macro="" textlink="">
      <xdr:nvSpPr>
        <xdr:cNvPr id="135" name="フローチャート : 判断 134"/>
        <xdr:cNvSpPr/>
      </xdr:nvSpPr>
      <xdr:spPr>
        <a:xfrm>
          <a:off x="4064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46583</xdr:rowOff>
    </xdr:from>
    <xdr:ext cx="736600" cy="259045"/>
    <xdr:sp macro="" textlink="">
      <xdr:nvSpPr>
        <xdr:cNvPr id="136" name="テキスト ボックス 135"/>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108796</xdr:rowOff>
    </xdr:from>
    <xdr:to>
      <xdr:col>4</xdr:col>
      <xdr:colOff>482600</xdr:colOff>
      <xdr:row>62</xdr:row>
      <xdr:rowOff>132927</xdr:rowOff>
    </xdr:to>
    <xdr:cxnSp macro="">
      <xdr:nvCxnSpPr>
        <xdr:cNvPr id="137" name="直線コネクタ 136"/>
        <xdr:cNvCxnSpPr/>
      </xdr:nvCxnSpPr>
      <xdr:spPr>
        <a:xfrm flipV="1">
          <a:off x="2336800" y="107386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61400</xdr:rowOff>
    </xdr:from>
    <xdr:ext cx="762000" cy="259045"/>
    <xdr:sp macro="" textlink="">
      <xdr:nvSpPr>
        <xdr:cNvPr id="139" name="テキスト ボックス 138"/>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132927</xdr:rowOff>
    </xdr:from>
    <xdr:to>
      <xdr:col>3</xdr:col>
      <xdr:colOff>279400</xdr:colOff>
      <xdr:row>64</xdr:row>
      <xdr:rowOff>135890</xdr:rowOff>
    </xdr:to>
    <xdr:cxnSp macro="">
      <xdr:nvCxnSpPr>
        <xdr:cNvPr id="140" name="直線コネクタ 139"/>
        <xdr:cNvCxnSpPr/>
      </xdr:nvCxnSpPr>
      <xdr:spPr>
        <a:xfrm flipV="1">
          <a:off x="1447800" y="10762827"/>
          <a:ext cx="8890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1" name="フローチャート : 判断 140"/>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2" name="テキスト ボックス 141"/>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103717</xdr:rowOff>
    </xdr:from>
    <xdr:to>
      <xdr:col>2</xdr:col>
      <xdr:colOff>127000</xdr:colOff>
      <xdr:row>64</xdr:row>
      <xdr:rowOff>33867</xdr:rowOff>
    </xdr:to>
    <xdr:sp macro="" textlink="">
      <xdr:nvSpPr>
        <xdr:cNvPr id="143" name="フローチャート : 判断 142"/>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44044</xdr:rowOff>
    </xdr:from>
    <xdr:ext cx="762000" cy="259045"/>
    <xdr:sp macro="" textlink="">
      <xdr:nvSpPr>
        <xdr:cNvPr id="144" name="テキスト ボックス 143"/>
        <xdr:cNvSpPr txBox="1"/>
      </xdr:nvSpPr>
      <xdr:spPr>
        <a:xfrm>
          <a:off x="1066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7196</xdr:rowOff>
    </xdr:from>
    <xdr:to>
      <xdr:col>7</xdr:col>
      <xdr:colOff>203200</xdr:colOff>
      <xdr:row>63</xdr:row>
      <xdr:rowOff>108796</xdr:rowOff>
    </xdr:to>
    <xdr:sp macro="" textlink="">
      <xdr:nvSpPr>
        <xdr:cNvPr id="150" name="円/楕円 149"/>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150723</xdr:rowOff>
    </xdr:from>
    <xdr:ext cx="762000" cy="259045"/>
    <xdr:sp macro="" textlink="">
      <xdr:nvSpPr>
        <xdr:cNvPr id="151" name="財政構造の弾力性該当値テキスト"/>
        <xdr:cNvSpPr txBox="1"/>
      </xdr:nvSpPr>
      <xdr:spPr>
        <a:xfrm>
          <a:off x="5041900" y="107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87630</xdr:rowOff>
    </xdr:from>
    <xdr:to>
      <xdr:col>6</xdr:col>
      <xdr:colOff>50800</xdr:colOff>
      <xdr:row>64</xdr:row>
      <xdr:rowOff>17780</xdr:rowOff>
    </xdr:to>
    <xdr:sp macro="" textlink="">
      <xdr:nvSpPr>
        <xdr:cNvPr id="152" name="円/楕円 151"/>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53" name="テキスト ボックス 15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57996</xdr:rowOff>
    </xdr:from>
    <xdr:to>
      <xdr:col>4</xdr:col>
      <xdr:colOff>533400</xdr:colOff>
      <xdr:row>62</xdr:row>
      <xdr:rowOff>159596</xdr:rowOff>
    </xdr:to>
    <xdr:sp macro="" textlink="">
      <xdr:nvSpPr>
        <xdr:cNvPr id="154" name="円/楕円 153"/>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169773</xdr:rowOff>
    </xdr:from>
    <xdr:ext cx="762000" cy="259045"/>
    <xdr:sp macro="" textlink="">
      <xdr:nvSpPr>
        <xdr:cNvPr id="155" name="テキスト ボックス 154"/>
        <xdr:cNvSpPr txBox="1"/>
      </xdr:nvSpPr>
      <xdr:spPr>
        <a:xfrm>
          <a:off x="2844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82127</xdr:rowOff>
    </xdr:from>
    <xdr:to>
      <xdr:col>3</xdr:col>
      <xdr:colOff>330200</xdr:colOff>
      <xdr:row>63</xdr:row>
      <xdr:rowOff>12277</xdr:rowOff>
    </xdr:to>
    <xdr:sp macro="" textlink="">
      <xdr:nvSpPr>
        <xdr:cNvPr id="156" name="円/楕円 155"/>
        <xdr:cNvSpPr/>
      </xdr:nvSpPr>
      <xdr:spPr>
        <a:xfrm>
          <a:off x="2286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57" name="テキスト ボックス 156"/>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85090</xdr:rowOff>
    </xdr:from>
    <xdr:to>
      <xdr:col>2</xdr:col>
      <xdr:colOff>127000</xdr:colOff>
      <xdr:row>65</xdr:row>
      <xdr:rowOff>15240</xdr:rowOff>
    </xdr:to>
    <xdr:sp macro="" textlink="">
      <xdr:nvSpPr>
        <xdr:cNvPr id="158" name="円/楕円 157"/>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17</xdr:rowOff>
    </xdr:from>
    <xdr:ext cx="762000" cy="259045"/>
    <xdr:sp macro="" textlink="">
      <xdr:nvSpPr>
        <xdr:cNvPr id="159" name="テキスト ボックス 158"/>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[221,272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前年度に比較して</a:t>
          </a:r>
          <a:r>
            <a:rPr lang="en-US" altLang="ja-JP" sz="1100" b="0" i="0" baseline="0">
              <a:solidFill>
                <a:schemeClr val="dk1"/>
              </a:solidFill>
              <a:effectLst/>
              <a:latin typeface="+mn-lt"/>
              <a:ea typeface="+mn-ea"/>
              <a:cs typeface="+mn-cs"/>
            </a:rPr>
            <a:t>4,311</a:t>
          </a:r>
          <a:r>
            <a:rPr lang="ja-JP" altLang="ja-JP" sz="1100" b="0" i="0" baseline="0">
              <a:solidFill>
                <a:schemeClr val="dk1"/>
              </a:solidFill>
              <a:effectLst/>
              <a:latin typeface="+mn-lt"/>
              <a:ea typeface="+mn-ea"/>
              <a:cs typeface="+mn-cs"/>
            </a:rPr>
            <a:t>円の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額となった。人口の減少に伴う経費の削減が追い付いていないのが現状である。これは、面積が広いことから</a:t>
          </a:r>
          <a:r>
            <a:rPr lang="ja-JP" altLang="en-US" sz="1100" b="0" i="0" baseline="0">
              <a:solidFill>
                <a:schemeClr val="dk1"/>
              </a:solidFill>
              <a:effectLst/>
              <a:latin typeface="+mn-lt"/>
              <a:ea typeface="+mn-ea"/>
              <a:cs typeface="+mn-cs"/>
            </a:rPr>
            <a:t>旧</a:t>
          </a:r>
          <a:r>
            <a:rPr lang="ja-JP" altLang="ja-JP" sz="1100" b="0" i="0" baseline="0">
              <a:solidFill>
                <a:schemeClr val="dk1"/>
              </a:solidFill>
              <a:effectLst/>
              <a:latin typeface="+mn-lt"/>
              <a:ea typeface="+mn-ea"/>
              <a:cs typeface="+mn-cs"/>
            </a:rPr>
            <a:t>中学校区に保育所</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、幼稚園</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、小中学校</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、公民館</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の教育施設や延長のある道路維持管理、近年ではケーブルテレビ運営・維持管理の経費等が他の町村に比較して大きいことがあげられる。今後は、各公共施設の更新などを計画的に実施し、施設の統廃合や有効活用を図り、経費の節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16983</xdr:rowOff>
    </xdr:from>
    <xdr:to>
      <xdr:col>7</xdr:col>
      <xdr:colOff>152400</xdr:colOff>
      <xdr:row>87</xdr:row>
      <xdr:rowOff>161784</xdr:rowOff>
    </xdr:to>
    <xdr:cxnSp macro="">
      <xdr:nvCxnSpPr>
        <xdr:cNvPr id="187" name="直線コネクタ 186"/>
        <xdr:cNvCxnSpPr/>
      </xdr:nvCxnSpPr>
      <xdr:spPr>
        <a:xfrm flipV="1">
          <a:off x="4953000" y="13904433"/>
          <a:ext cx="0" cy="11735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133861</xdr:rowOff>
    </xdr:from>
    <xdr:ext cx="762000" cy="259045"/>
    <xdr:sp macro="" textlink="">
      <xdr:nvSpPr>
        <xdr:cNvPr id="188" name="人件費・物件費等の状況最小値テキスト"/>
        <xdr:cNvSpPr txBox="1"/>
      </xdr:nvSpPr>
      <xdr:spPr>
        <a:xfrm>
          <a:off x="5041900" y="150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347,997</a:t>
          </a:r>
          <a:endParaRPr kumimoji="1" lang="ja-JP" altLang="en-US" sz="1000" b="1">
            <a:latin typeface="ＭＳ Ｐゴシック"/>
          </a:endParaRPr>
        </a:p>
      </xdr:txBody>
    </xdr:sp>
    <xdr:clientData/>
  </xdr:oneCellAnchor>
  <xdr:twoCellAnchor>
    <xdr:from>
      <xdr:col>7</xdr:col>
      <xdr:colOff>63500</xdr:colOff>
      <xdr:row>87</xdr:row>
      <xdr:rowOff>161784</xdr:rowOff>
    </xdr:from>
    <xdr:to>
      <xdr:col>7</xdr:col>
      <xdr:colOff>241300</xdr:colOff>
      <xdr:row>87</xdr:row>
      <xdr:rowOff>161784</xdr:rowOff>
    </xdr:to>
    <xdr:cxnSp macro="">
      <xdr:nvCxnSpPr>
        <xdr:cNvPr id="189" name="直線コネクタ 188"/>
        <xdr:cNvCxnSpPr/>
      </xdr:nvCxnSpPr>
      <xdr:spPr>
        <a:xfrm>
          <a:off x="4864100" y="1507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103360</xdr:rowOff>
    </xdr:from>
    <xdr:ext cx="762000" cy="259045"/>
    <xdr:sp macro="" textlink="">
      <xdr:nvSpPr>
        <xdr:cNvPr id="190" name="人件費・物件費等の状況最大値テキスト"/>
        <xdr:cNvSpPr txBox="1"/>
      </xdr:nvSpPr>
      <xdr:spPr>
        <a:xfrm>
          <a:off x="5041900" y="1364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104,835</a:t>
          </a:r>
          <a:endParaRPr kumimoji="1" lang="ja-JP" altLang="en-US" sz="1000" b="1">
            <a:latin typeface="ＭＳ Ｐゴシック"/>
          </a:endParaRPr>
        </a:p>
      </xdr:txBody>
    </xdr:sp>
    <xdr:clientData/>
  </xdr:oneCellAnchor>
  <xdr:twoCellAnchor>
    <xdr:from>
      <xdr:col>7</xdr:col>
      <xdr:colOff>63500</xdr:colOff>
      <xdr:row>81</xdr:row>
      <xdr:rowOff>16983</xdr:rowOff>
    </xdr:from>
    <xdr:to>
      <xdr:col>7</xdr:col>
      <xdr:colOff>241300</xdr:colOff>
      <xdr:row>81</xdr:row>
      <xdr:rowOff>16983</xdr:rowOff>
    </xdr:to>
    <xdr:cxnSp macro="">
      <xdr:nvCxnSpPr>
        <xdr:cNvPr id="191" name="直線コネクタ 190"/>
        <xdr:cNvCxnSpPr/>
      </xdr:nvCxnSpPr>
      <xdr:spPr>
        <a:xfrm>
          <a:off x="4864100" y="1390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43754</xdr:rowOff>
    </xdr:from>
    <xdr:to>
      <xdr:col>7</xdr:col>
      <xdr:colOff>152400</xdr:colOff>
      <xdr:row>84</xdr:row>
      <xdr:rowOff>64559</xdr:rowOff>
    </xdr:to>
    <xdr:cxnSp macro="">
      <xdr:nvCxnSpPr>
        <xdr:cNvPr id="192" name="直線コネクタ 191"/>
        <xdr:cNvCxnSpPr/>
      </xdr:nvCxnSpPr>
      <xdr:spPr>
        <a:xfrm>
          <a:off x="4114800" y="14445554"/>
          <a:ext cx="838200" cy="2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30543</xdr:rowOff>
    </xdr:from>
    <xdr:ext cx="762000" cy="259045"/>
    <xdr:sp macro="" textlink="">
      <xdr:nvSpPr>
        <xdr:cNvPr id="193" name="人件費・物件費等の状況平均値テキスト"/>
        <xdr:cNvSpPr txBox="1"/>
      </xdr:nvSpPr>
      <xdr:spPr>
        <a:xfrm>
          <a:off x="5041900" y="14089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14016</xdr:rowOff>
    </xdr:from>
    <xdr:to>
      <xdr:col>7</xdr:col>
      <xdr:colOff>203200</xdr:colOff>
      <xdr:row>83</xdr:row>
      <xdr:rowOff>115616</xdr:rowOff>
    </xdr:to>
    <xdr:sp macro="" textlink="">
      <xdr:nvSpPr>
        <xdr:cNvPr id="194" name="フローチャート : 判断 193"/>
        <xdr:cNvSpPr/>
      </xdr:nvSpPr>
      <xdr:spPr>
        <a:xfrm>
          <a:off x="49022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43754</xdr:rowOff>
    </xdr:from>
    <xdr:to>
      <xdr:col>6</xdr:col>
      <xdr:colOff>0</xdr:colOff>
      <xdr:row>84</xdr:row>
      <xdr:rowOff>62778</xdr:rowOff>
    </xdr:to>
    <xdr:cxnSp macro="">
      <xdr:nvCxnSpPr>
        <xdr:cNvPr id="195" name="直線コネクタ 194"/>
        <xdr:cNvCxnSpPr/>
      </xdr:nvCxnSpPr>
      <xdr:spPr>
        <a:xfrm flipV="1">
          <a:off x="3225800" y="14445554"/>
          <a:ext cx="889000" cy="1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1701</xdr:rowOff>
    </xdr:from>
    <xdr:to>
      <xdr:col>6</xdr:col>
      <xdr:colOff>50800</xdr:colOff>
      <xdr:row>83</xdr:row>
      <xdr:rowOff>103301</xdr:rowOff>
    </xdr:to>
    <xdr:sp macro="" textlink="">
      <xdr:nvSpPr>
        <xdr:cNvPr id="196" name="フローチャート : 判断 195"/>
        <xdr:cNvSpPr/>
      </xdr:nvSpPr>
      <xdr:spPr>
        <a:xfrm>
          <a:off x="4064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113478</xdr:rowOff>
    </xdr:from>
    <xdr:ext cx="736600" cy="259045"/>
    <xdr:sp macro="" textlink="">
      <xdr:nvSpPr>
        <xdr:cNvPr id="197" name="テキスト ボックス 196"/>
        <xdr:cNvSpPr txBox="1"/>
      </xdr:nvSpPr>
      <xdr:spPr>
        <a:xfrm>
          <a:off x="3733800" y="14000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30420</xdr:rowOff>
    </xdr:from>
    <xdr:to>
      <xdr:col>4</xdr:col>
      <xdr:colOff>482600</xdr:colOff>
      <xdr:row>84</xdr:row>
      <xdr:rowOff>62778</xdr:rowOff>
    </xdr:to>
    <xdr:cxnSp macro="">
      <xdr:nvCxnSpPr>
        <xdr:cNvPr id="198" name="直線コネクタ 197"/>
        <xdr:cNvCxnSpPr/>
      </xdr:nvCxnSpPr>
      <xdr:spPr>
        <a:xfrm>
          <a:off x="2336800" y="14432220"/>
          <a:ext cx="889000" cy="3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170954</xdr:rowOff>
    </xdr:from>
    <xdr:to>
      <xdr:col>4</xdr:col>
      <xdr:colOff>533400</xdr:colOff>
      <xdr:row>83</xdr:row>
      <xdr:rowOff>101104</xdr:rowOff>
    </xdr:to>
    <xdr:sp macro="" textlink="">
      <xdr:nvSpPr>
        <xdr:cNvPr id="199" name="フローチャート : 判断 198"/>
        <xdr:cNvSpPr/>
      </xdr:nvSpPr>
      <xdr:spPr>
        <a:xfrm>
          <a:off x="3175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111281</xdr:rowOff>
    </xdr:from>
    <xdr:ext cx="762000" cy="259045"/>
    <xdr:sp macro="" textlink="">
      <xdr:nvSpPr>
        <xdr:cNvPr id="200" name="テキスト ボックス 199"/>
        <xdr:cNvSpPr txBox="1"/>
      </xdr:nvSpPr>
      <xdr:spPr>
        <a:xfrm>
          <a:off x="2844800" y="1399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165502</xdr:rowOff>
    </xdr:from>
    <xdr:to>
      <xdr:col>3</xdr:col>
      <xdr:colOff>279400</xdr:colOff>
      <xdr:row>84</xdr:row>
      <xdr:rowOff>30420</xdr:rowOff>
    </xdr:to>
    <xdr:cxnSp macro="">
      <xdr:nvCxnSpPr>
        <xdr:cNvPr id="201" name="直線コネクタ 200"/>
        <xdr:cNvCxnSpPr/>
      </xdr:nvCxnSpPr>
      <xdr:spPr>
        <a:xfrm>
          <a:off x="1447800" y="14395852"/>
          <a:ext cx="889000" cy="3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147634</xdr:rowOff>
    </xdr:from>
    <xdr:to>
      <xdr:col>3</xdr:col>
      <xdr:colOff>330200</xdr:colOff>
      <xdr:row>83</xdr:row>
      <xdr:rowOff>77784</xdr:rowOff>
    </xdr:to>
    <xdr:sp macro="" textlink="">
      <xdr:nvSpPr>
        <xdr:cNvPr id="202" name="フローチャート : 判断 201"/>
        <xdr:cNvSpPr/>
      </xdr:nvSpPr>
      <xdr:spPr>
        <a:xfrm>
          <a:off x="2286000" y="1420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87961</xdr:rowOff>
    </xdr:from>
    <xdr:ext cx="762000" cy="259045"/>
    <xdr:sp macro="" textlink="">
      <xdr:nvSpPr>
        <xdr:cNvPr id="203" name="テキスト ボックス 202"/>
        <xdr:cNvSpPr txBox="1"/>
      </xdr:nvSpPr>
      <xdr:spPr>
        <a:xfrm>
          <a:off x="1955800" y="1397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121555</xdr:rowOff>
    </xdr:from>
    <xdr:to>
      <xdr:col>2</xdr:col>
      <xdr:colOff>127000</xdr:colOff>
      <xdr:row>83</xdr:row>
      <xdr:rowOff>51705</xdr:rowOff>
    </xdr:to>
    <xdr:sp macro="" textlink="">
      <xdr:nvSpPr>
        <xdr:cNvPr id="204" name="フローチャート : 判断 203"/>
        <xdr:cNvSpPr/>
      </xdr:nvSpPr>
      <xdr:spPr>
        <a:xfrm>
          <a:off x="1397000" y="14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61882</xdr:rowOff>
    </xdr:from>
    <xdr:ext cx="762000" cy="259045"/>
    <xdr:sp macro="" textlink="">
      <xdr:nvSpPr>
        <xdr:cNvPr id="205" name="テキスト ボックス 204"/>
        <xdr:cNvSpPr txBox="1"/>
      </xdr:nvSpPr>
      <xdr:spPr>
        <a:xfrm>
          <a:off x="1066800" y="1394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13759</xdr:rowOff>
    </xdr:from>
    <xdr:to>
      <xdr:col>7</xdr:col>
      <xdr:colOff>203200</xdr:colOff>
      <xdr:row>84</xdr:row>
      <xdr:rowOff>115359</xdr:rowOff>
    </xdr:to>
    <xdr:sp macro="" textlink="">
      <xdr:nvSpPr>
        <xdr:cNvPr id="211" name="円/楕円 210"/>
        <xdr:cNvSpPr/>
      </xdr:nvSpPr>
      <xdr:spPr>
        <a:xfrm>
          <a:off x="4902200" y="1441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157286</xdr:rowOff>
    </xdr:from>
    <xdr:ext cx="762000" cy="259045"/>
    <xdr:sp macro="" textlink="">
      <xdr:nvSpPr>
        <xdr:cNvPr id="212" name="人件費・物件費等の状況該当値テキスト"/>
        <xdr:cNvSpPr txBox="1"/>
      </xdr:nvSpPr>
      <xdr:spPr>
        <a:xfrm>
          <a:off x="5041900" y="1438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221,272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164404</xdr:rowOff>
    </xdr:from>
    <xdr:to>
      <xdr:col>6</xdr:col>
      <xdr:colOff>50800</xdr:colOff>
      <xdr:row>84</xdr:row>
      <xdr:rowOff>94554</xdr:rowOff>
    </xdr:to>
    <xdr:sp macro="" textlink="">
      <xdr:nvSpPr>
        <xdr:cNvPr id="213" name="円/楕円 212"/>
        <xdr:cNvSpPr/>
      </xdr:nvSpPr>
      <xdr:spPr>
        <a:xfrm>
          <a:off x="4064000" y="1439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79331</xdr:rowOff>
    </xdr:from>
    <xdr:ext cx="736600" cy="259045"/>
    <xdr:sp macro="" textlink="">
      <xdr:nvSpPr>
        <xdr:cNvPr id="214" name="テキスト ボックス 213"/>
        <xdr:cNvSpPr txBox="1"/>
      </xdr:nvSpPr>
      <xdr:spPr>
        <a:xfrm>
          <a:off x="3733800" y="1448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216,961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11978</xdr:rowOff>
    </xdr:from>
    <xdr:to>
      <xdr:col>4</xdr:col>
      <xdr:colOff>533400</xdr:colOff>
      <xdr:row>84</xdr:row>
      <xdr:rowOff>113578</xdr:rowOff>
    </xdr:to>
    <xdr:sp macro="" textlink="">
      <xdr:nvSpPr>
        <xdr:cNvPr id="215" name="円/楕円 214"/>
        <xdr:cNvSpPr/>
      </xdr:nvSpPr>
      <xdr:spPr>
        <a:xfrm>
          <a:off x="3175000" y="144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98355</xdr:rowOff>
    </xdr:from>
    <xdr:ext cx="762000" cy="259045"/>
    <xdr:sp macro="" textlink="">
      <xdr:nvSpPr>
        <xdr:cNvPr id="216" name="テキスト ボックス 215"/>
        <xdr:cNvSpPr txBox="1"/>
      </xdr:nvSpPr>
      <xdr:spPr>
        <a:xfrm>
          <a:off x="2844800" y="1450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220,903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151070</xdr:rowOff>
    </xdr:from>
    <xdr:to>
      <xdr:col>3</xdr:col>
      <xdr:colOff>330200</xdr:colOff>
      <xdr:row>84</xdr:row>
      <xdr:rowOff>81220</xdr:rowOff>
    </xdr:to>
    <xdr:sp macro="" textlink="">
      <xdr:nvSpPr>
        <xdr:cNvPr id="217" name="円/楕円 216"/>
        <xdr:cNvSpPr/>
      </xdr:nvSpPr>
      <xdr:spPr>
        <a:xfrm>
          <a:off x="2286000" y="143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65997</xdr:rowOff>
    </xdr:from>
    <xdr:ext cx="762000" cy="259045"/>
    <xdr:sp macro="" textlink="">
      <xdr:nvSpPr>
        <xdr:cNvPr id="218" name="テキスト ボックス 217"/>
        <xdr:cNvSpPr txBox="1"/>
      </xdr:nvSpPr>
      <xdr:spPr>
        <a:xfrm>
          <a:off x="1955800" y="144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214,198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114702</xdr:rowOff>
    </xdr:from>
    <xdr:to>
      <xdr:col>2</xdr:col>
      <xdr:colOff>127000</xdr:colOff>
      <xdr:row>84</xdr:row>
      <xdr:rowOff>44852</xdr:rowOff>
    </xdr:to>
    <xdr:sp macro="" textlink="">
      <xdr:nvSpPr>
        <xdr:cNvPr id="219" name="円/楕円 218"/>
        <xdr:cNvSpPr/>
      </xdr:nvSpPr>
      <xdr:spPr>
        <a:xfrm>
          <a:off x="1397000" y="1434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29629</xdr:rowOff>
    </xdr:from>
    <xdr:ext cx="762000" cy="259045"/>
    <xdr:sp macro="" textlink="">
      <xdr:nvSpPr>
        <xdr:cNvPr id="220" name="テキスト ボックス 219"/>
        <xdr:cNvSpPr txBox="1"/>
      </xdr:nvSpPr>
      <xdr:spPr>
        <a:xfrm>
          <a:off x="1066800" y="1443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206,662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前年度に比較して</a:t>
          </a:r>
          <a:r>
            <a:rPr lang="en-US" altLang="ja-JP" sz="1100" b="0" i="0" baseline="0">
              <a:solidFill>
                <a:schemeClr val="dk1"/>
              </a:solidFill>
              <a:effectLst/>
              <a:latin typeface="+mn-lt"/>
              <a:ea typeface="+mn-ea"/>
              <a:cs typeface="+mn-cs"/>
            </a:rPr>
            <a:t>9.5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下降したものの</a:t>
          </a:r>
          <a:r>
            <a:rPr lang="ja-JP" altLang="ja-JP" sz="1100" b="0" i="0" baseline="0">
              <a:solidFill>
                <a:schemeClr val="dk1"/>
              </a:solidFill>
              <a:effectLst/>
              <a:latin typeface="+mn-lt"/>
              <a:ea typeface="+mn-ea"/>
              <a:cs typeface="+mn-cs"/>
            </a:rPr>
            <a:t>、類似団体に比較して</a:t>
          </a:r>
          <a:r>
            <a:rPr lang="en-US" altLang="ja-JP" sz="1100" b="0" i="0" baseline="0">
              <a:solidFill>
                <a:schemeClr val="dk1"/>
              </a:solidFill>
              <a:effectLst/>
              <a:latin typeface="+mn-lt"/>
              <a:ea typeface="+mn-ea"/>
              <a:cs typeface="+mn-cs"/>
            </a:rPr>
            <a:t>3.9</a:t>
          </a:r>
          <a:r>
            <a:rPr lang="ja-JP" altLang="ja-JP" sz="1100" b="0" i="0" baseline="0">
              <a:solidFill>
                <a:schemeClr val="dk1"/>
              </a:solidFill>
              <a:effectLst/>
              <a:latin typeface="+mn-lt"/>
              <a:ea typeface="+mn-ea"/>
              <a:cs typeface="+mn-cs"/>
            </a:rPr>
            <a:t>ポイント高い状況にあり、類似団体内の順位も下位となった。年齢構成上の問題もあるが、給与費のカット及び給与構造の中長期的な抜本改革に取り組み、その是正を図る。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123952</xdr:rowOff>
    </xdr:from>
    <xdr:to>
      <xdr:col>24</xdr:col>
      <xdr:colOff>558800</xdr:colOff>
      <xdr:row>86</xdr:row>
      <xdr:rowOff>106426</xdr:rowOff>
    </xdr:to>
    <xdr:cxnSp macro="">
      <xdr:nvCxnSpPr>
        <xdr:cNvPr id="247" name="直線コネクタ 246"/>
        <xdr:cNvCxnSpPr/>
      </xdr:nvCxnSpPr>
      <xdr:spPr>
        <a:xfrm flipV="1">
          <a:off x="17018000" y="14011402"/>
          <a:ext cx="0" cy="8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78503</xdr:rowOff>
    </xdr:from>
    <xdr:ext cx="762000" cy="259045"/>
    <xdr:sp macro="" textlink="">
      <xdr:nvSpPr>
        <xdr:cNvPr id="248" name="給与水準   （国との比較）最小値テキスト"/>
        <xdr:cNvSpPr txBox="1"/>
      </xdr:nvSpPr>
      <xdr:spPr>
        <a:xfrm>
          <a:off x="17106900" y="1482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24</xdr:col>
      <xdr:colOff>469900</xdr:colOff>
      <xdr:row>86</xdr:row>
      <xdr:rowOff>106426</xdr:rowOff>
    </xdr:from>
    <xdr:to>
      <xdr:col>24</xdr:col>
      <xdr:colOff>647700</xdr:colOff>
      <xdr:row>86</xdr:row>
      <xdr:rowOff>106426</xdr:rowOff>
    </xdr:to>
    <xdr:cxnSp macro="">
      <xdr:nvCxnSpPr>
        <xdr:cNvPr id="249" name="直線コネクタ 248"/>
        <xdr:cNvCxnSpPr/>
      </xdr:nvCxnSpPr>
      <xdr:spPr>
        <a:xfrm>
          <a:off x="16929100" y="1485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38879</xdr:rowOff>
    </xdr:from>
    <xdr:ext cx="762000" cy="259045"/>
    <xdr:sp macro="" textlink="">
      <xdr:nvSpPr>
        <xdr:cNvPr id="250" name="給与水準   （国との比較）最大値テキスト"/>
        <xdr:cNvSpPr txBox="1"/>
      </xdr:nvSpPr>
      <xdr:spPr>
        <a:xfrm>
          <a:off x="17106900" y="137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24</xdr:col>
      <xdr:colOff>469900</xdr:colOff>
      <xdr:row>81</xdr:row>
      <xdr:rowOff>123952</xdr:rowOff>
    </xdr:from>
    <xdr:to>
      <xdr:col>24</xdr:col>
      <xdr:colOff>647700</xdr:colOff>
      <xdr:row>81</xdr:row>
      <xdr:rowOff>123952</xdr:rowOff>
    </xdr:to>
    <xdr:cxnSp macro="">
      <xdr:nvCxnSpPr>
        <xdr:cNvPr id="251" name="直線コネクタ 250"/>
        <xdr:cNvCxnSpPr/>
      </xdr:nvCxnSpPr>
      <xdr:spPr>
        <a:xfrm>
          <a:off x="16929100" y="140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38863</xdr:rowOff>
    </xdr:from>
    <xdr:to>
      <xdr:col>24</xdr:col>
      <xdr:colOff>558800</xdr:colOff>
      <xdr:row>88</xdr:row>
      <xdr:rowOff>154432</xdr:rowOff>
    </xdr:to>
    <xdr:cxnSp macro="">
      <xdr:nvCxnSpPr>
        <xdr:cNvPr id="252" name="直線コネクタ 251"/>
        <xdr:cNvCxnSpPr/>
      </xdr:nvCxnSpPr>
      <xdr:spPr>
        <a:xfrm flipV="1">
          <a:off x="16179800" y="14783563"/>
          <a:ext cx="838200" cy="4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159275</xdr:rowOff>
    </xdr:from>
    <xdr:ext cx="762000" cy="259045"/>
    <xdr:sp macro="" textlink="">
      <xdr:nvSpPr>
        <xdr:cNvPr id="253" name="給与水準   （国との比較）平均値テキスト"/>
        <xdr:cNvSpPr txBox="1"/>
      </xdr:nvSpPr>
      <xdr:spPr>
        <a:xfrm>
          <a:off x="17106900" y="1438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142748</xdr:rowOff>
    </xdr:from>
    <xdr:to>
      <xdr:col>24</xdr:col>
      <xdr:colOff>609600</xdr:colOff>
      <xdr:row>85</xdr:row>
      <xdr:rowOff>72898</xdr:rowOff>
    </xdr:to>
    <xdr:sp macro="" textlink="">
      <xdr:nvSpPr>
        <xdr:cNvPr id="254" name="フローチャート : 判断 253"/>
        <xdr:cNvSpPr/>
      </xdr:nvSpPr>
      <xdr:spPr>
        <a:xfrm>
          <a:off x="169672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144780</xdr:rowOff>
    </xdr:from>
    <xdr:to>
      <xdr:col>23</xdr:col>
      <xdr:colOff>406400</xdr:colOff>
      <xdr:row>88</xdr:row>
      <xdr:rowOff>154432</xdr:rowOff>
    </xdr:to>
    <xdr:cxnSp macro="">
      <xdr:nvCxnSpPr>
        <xdr:cNvPr id="255" name="直線コネクタ 254"/>
        <xdr:cNvCxnSpPr/>
      </xdr:nvCxnSpPr>
      <xdr:spPr>
        <a:xfrm>
          <a:off x="15290800" y="1523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161798</xdr:rowOff>
    </xdr:from>
    <xdr:to>
      <xdr:col>23</xdr:col>
      <xdr:colOff>457200</xdr:colOff>
      <xdr:row>87</xdr:row>
      <xdr:rowOff>91948</xdr:rowOff>
    </xdr:to>
    <xdr:sp macro="" textlink="">
      <xdr:nvSpPr>
        <xdr:cNvPr id="256" name="フローチャート : 判断 255"/>
        <xdr:cNvSpPr/>
      </xdr:nvSpPr>
      <xdr:spPr>
        <a:xfrm>
          <a:off x="16129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102125</xdr:rowOff>
    </xdr:from>
    <xdr:ext cx="736600" cy="259045"/>
    <xdr:sp macro="" textlink="">
      <xdr:nvSpPr>
        <xdr:cNvPr id="257" name="テキスト ボックス 256"/>
        <xdr:cNvSpPr txBox="1"/>
      </xdr:nvSpPr>
      <xdr:spPr>
        <a:xfrm>
          <a:off x="15798800" y="1467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60452</xdr:rowOff>
    </xdr:from>
    <xdr:to>
      <xdr:col>22</xdr:col>
      <xdr:colOff>203200</xdr:colOff>
      <xdr:row>88</xdr:row>
      <xdr:rowOff>144780</xdr:rowOff>
    </xdr:to>
    <xdr:cxnSp macro="">
      <xdr:nvCxnSpPr>
        <xdr:cNvPr id="258" name="直線コネクタ 257"/>
        <xdr:cNvCxnSpPr/>
      </xdr:nvCxnSpPr>
      <xdr:spPr>
        <a:xfrm>
          <a:off x="14401800" y="14976602"/>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152146</xdr:rowOff>
    </xdr:from>
    <xdr:to>
      <xdr:col>22</xdr:col>
      <xdr:colOff>254000</xdr:colOff>
      <xdr:row>87</xdr:row>
      <xdr:rowOff>82296</xdr:rowOff>
    </xdr:to>
    <xdr:sp macro="" textlink="">
      <xdr:nvSpPr>
        <xdr:cNvPr id="259" name="フローチャート : 判断 258"/>
        <xdr:cNvSpPr/>
      </xdr:nvSpPr>
      <xdr:spPr>
        <a:xfrm>
          <a:off x="15240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92473</xdr:rowOff>
    </xdr:from>
    <xdr:ext cx="762000" cy="259045"/>
    <xdr:sp macro="" textlink="">
      <xdr:nvSpPr>
        <xdr:cNvPr id="260" name="テキスト ボックス 259"/>
        <xdr:cNvSpPr txBox="1"/>
      </xdr:nvSpPr>
      <xdr:spPr>
        <a:xfrm>
          <a:off x="14909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164337</xdr:rowOff>
    </xdr:from>
    <xdr:to>
      <xdr:col>21</xdr:col>
      <xdr:colOff>0</xdr:colOff>
      <xdr:row>87</xdr:row>
      <xdr:rowOff>60452</xdr:rowOff>
    </xdr:to>
    <xdr:cxnSp macro="">
      <xdr:nvCxnSpPr>
        <xdr:cNvPr id="261" name="直線コネクタ 260"/>
        <xdr:cNvCxnSpPr/>
      </xdr:nvCxnSpPr>
      <xdr:spPr>
        <a:xfrm>
          <a:off x="13512800" y="14909037"/>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123444</xdr:rowOff>
    </xdr:from>
    <xdr:to>
      <xdr:col>21</xdr:col>
      <xdr:colOff>50800</xdr:colOff>
      <xdr:row>85</xdr:row>
      <xdr:rowOff>53594</xdr:rowOff>
    </xdr:to>
    <xdr:sp macro="" textlink="">
      <xdr:nvSpPr>
        <xdr:cNvPr id="262" name="フローチャート : 判断 261"/>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63771</xdr:rowOff>
    </xdr:from>
    <xdr:ext cx="762000" cy="259045"/>
    <xdr:sp macro="" textlink="">
      <xdr:nvSpPr>
        <xdr:cNvPr id="263" name="テキスト ボックス 262"/>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94487</xdr:rowOff>
    </xdr:from>
    <xdr:to>
      <xdr:col>19</xdr:col>
      <xdr:colOff>533400</xdr:colOff>
      <xdr:row>85</xdr:row>
      <xdr:rowOff>24637</xdr:rowOff>
    </xdr:to>
    <xdr:sp macro="" textlink="">
      <xdr:nvSpPr>
        <xdr:cNvPr id="264" name="フローチャート : 判断 263"/>
        <xdr:cNvSpPr/>
      </xdr:nvSpPr>
      <xdr:spPr>
        <a:xfrm>
          <a:off x="13462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34814</xdr:rowOff>
    </xdr:from>
    <xdr:ext cx="762000" cy="259045"/>
    <xdr:sp macro="" textlink="">
      <xdr:nvSpPr>
        <xdr:cNvPr id="265" name="テキスト ボックス 264"/>
        <xdr:cNvSpPr txBox="1"/>
      </xdr:nvSpPr>
      <xdr:spPr>
        <a:xfrm>
          <a:off x="13131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159513</xdr:rowOff>
    </xdr:from>
    <xdr:to>
      <xdr:col>24</xdr:col>
      <xdr:colOff>609600</xdr:colOff>
      <xdr:row>86</xdr:row>
      <xdr:rowOff>89663</xdr:rowOff>
    </xdr:to>
    <xdr:sp macro="" textlink="">
      <xdr:nvSpPr>
        <xdr:cNvPr id="271" name="円/楕円 270"/>
        <xdr:cNvSpPr/>
      </xdr:nvSpPr>
      <xdr:spPr>
        <a:xfrm>
          <a:off x="169672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55390</xdr:rowOff>
    </xdr:from>
    <xdr:ext cx="762000" cy="259045"/>
    <xdr:sp macro="" textlink="">
      <xdr:nvSpPr>
        <xdr:cNvPr id="272" name="給与水準   （国との比較）該当値テキスト"/>
        <xdr:cNvSpPr txBox="1"/>
      </xdr:nvSpPr>
      <xdr:spPr>
        <a:xfrm>
          <a:off x="17106900" y="1462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103632</xdr:rowOff>
    </xdr:from>
    <xdr:to>
      <xdr:col>23</xdr:col>
      <xdr:colOff>457200</xdr:colOff>
      <xdr:row>89</xdr:row>
      <xdr:rowOff>33782</xdr:rowOff>
    </xdr:to>
    <xdr:sp macro="" textlink="">
      <xdr:nvSpPr>
        <xdr:cNvPr id="273" name="円/楕円 272"/>
        <xdr:cNvSpPr/>
      </xdr:nvSpPr>
      <xdr:spPr>
        <a:xfrm>
          <a:off x="16129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18559</xdr:rowOff>
    </xdr:from>
    <xdr:ext cx="736600" cy="259045"/>
    <xdr:sp macro="" textlink="">
      <xdr:nvSpPr>
        <xdr:cNvPr id="274" name="テキスト ボックス 273"/>
        <xdr:cNvSpPr txBox="1"/>
      </xdr:nvSpPr>
      <xdr:spPr>
        <a:xfrm>
          <a:off x="15798800" y="1527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93980</xdr:rowOff>
    </xdr:from>
    <xdr:to>
      <xdr:col>22</xdr:col>
      <xdr:colOff>254000</xdr:colOff>
      <xdr:row>89</xdr:row>
      <xdr:rowOff>24130</xdr:rowOff>
    </xdr:to>
    <xdr:sp macro="" textlink="">
      <xdr:nvSpPr>
        <xdr:cNvPr id="275" name="円/楕円 274"/>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8907</xdr:rowOff>
    </xdr:from>
    <xdr:ext cx="762000" cy="259045"/>
    <xdr:sp macro="" textlink="">
      <xdr:nvSpPr>
        <xdr:cNvPr id="276" name="テキスト ボックス 275"/>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9652</xdr:rowOff>
    </xdr:from>
    <xdr:to>
      <xdr:col>21</xdr:col>
      <xdr:colOff>50800</xdr:colOff>
      <xdr:row>87</xdr:row>
      <xdr:rowOff>111252</xdr:rowOff>
    </xdr:to>
    <xdr:sp macro="" textlink="">
      <xdr:nvSpPr>
        <xdr:cNvPr id="277" name="円/楕円 276"/>
        <xdr:cNvSpPr/>
      </xdr:nvSpPr>
      <xdr:spPr>
        <a:xfrm>
          <a:off x="14351000" y="149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96029</xdr:rowOff>
    </xdr:from>
    <xdr:ext cx="762000" cy="259045"/>
    <xdr:sp macro="" textlink="">
      <xdr:nvSpPr>
        <xdr:cNvPr id="278" name="テキスト ボックス 277"/>
        <xdr:cNvSpPr txBox="1"/>
      </xdr:nvSpPr>
      <xdr:spPr>
        <a:xfrm>
          <a:off x="14020800" y="1501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113537</xdr:rowOff>
    </xdr:from>
    <xdr:to>
      <xdr:col>19</xdr:col>
      <xdr:colOff>533400</xdr:colOff>
      <xdr:row>87</xdr:row>
      <xdr:rowOff>43687</xdr:rowOff>
    </xdr:to>
    <xdr:sp macro="" textlink="">
      <xdr:nvSpPr>
        <xdr:cNvPr id="279" name="円/楕円 278"/>
        <xdr:cNvSpPr/>
      </xdr:nvSpPr>
      <xdr:spPr>
        <a:xfrm>
          <a:off x="13462000" y="1485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28464</xdr:rowOff>
    </xdr:from>
    <xdr:ext cx="762000" cy="259045"/>
    <xdr:sp macro="" textlink="">
      <xdr:nvSpPr>
        <xdr:cNvPr id="280" name="テキスト ボックス 279"/>
        <xdr:cNvSpPr txBox="1"/>
      </xdr:nvSpPr>
      <xdr:spPr>
        <a:xfrm>
          <a:off x="13131800" y="1494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前年度に比較して</a:t>
          </a:r>
          <a:r>
            <a:rPr lang="en-US" altLang="ja-JP" sz="1100" b="0" i="0" baseline="0">
              <a:solidFill>
                <a:schemeClr val="dk1"/>
              </a:solidFill>
              <a:effectLst/>
              <a:latin typeface="+mn-lt"/>
              <a:ea typeface="+mn-ea"/>
              <a:cs typeface="+mn-cs"/>
            </a:rPr>
            <a:t>0.25</a:t>
          </a:r>
          <a:r>
            <a:rPr lang="ja-JP" altLang="ja-JP" sz="1100" b="0" i="0" baseline="0">
              <a:solidFill>
                <a:schemeClr val="dk1"/>
              </a:solidFill>
              <a:effectLst/>
              <a:latin typeface="+mn-lt"/>
              <a:ea typeface="+mn-ea"/>
              <a:cs typeface="+mn-cs"/>
            </a:rPr>
            <a:t>ポイント上昇、類似団体に比較して</a:t>
          </a:r>
          <a:r>
            <a:rPr lang="en-US" altLang="ja-JP" sz="1100" b="0" i="0" baseline="0">
              <a:solidFill>
                <a:schemeClr val="dk1"/>
              </a:solidFill>
              <a:effectLst/>
              <a:latin typeface="+mn-lt"/>
              <a:ea typeface="+mn-ea"/>
              <a:cs typeface="+mn-cs"/>
            </a:rPr>
            <a:t>2.18</a:t>
          </a:r>
          <a:r>
            <a:rPr lang="ja-JP" altLang="ja-JP" sz="1100" b="0" i="0" baseline="0">
              <a:solidFill>
                <a:schemeClr val="dk1"/>
              </a:solidFill>
              <a:effectLst/>
              <a:latin typeface="+mn-lt"/>
              <a:ea typeface="+mn-ea"/>
              <a:cs typeface="+mn-cs"/>
            </a:rPr>
            <a:t>ポイント高い状況となった。人口減少の影響もあるが、本町は面積が広いことから、保育所</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、幼稚園</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、小中学校</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、公民館</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と教育施設が多いこと等による行政効率が悪いことがあげられる。今後においても自律推進計画に基づき、組織機構の再編や施設の民間委託など職員数の削減に努める。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14394</xdr:rowOff>
    </xdr:from>
    <xdr:to>
      <xdr:col>24</xdr:col>
      <xdr:colOff>558800</xdr:colOff>
      <xdr:row>66</xdr:row>
      <xdr:rowOff>110127</xdr:rowOff>
    </xdr:to>
    <xdr:cxnSp macro="">
      <xdr:nvCxnSpPr>
        <xdr:cNvPr id="312" name="直線コネクタ 311"/>
        <xdr:cNvCxnSpPr/>
      </xdr:nvCxnSpPr>
      <xdr:spPr>
        <a:xfrm flipV="1">
          <a:off x="17018000" y="9958494"/>
          <a:ext cx="0" cy="1467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82204</xdr:rowOff>
    </xdr:from>
    <xdr:ext cx="762000" cy="259045"/>
    <xdr:sp macro="" textlink="">
      <xdr:nvSpPr>
        <xdr:cNvPr id="313" name="定員管理の状況最小値テキスト"/>
        <xdr:cNvSpPr txBox="1"/>
      </xdr:nvSpPr>
      <xdr:spPr>
        <a:xfrm>
          <a:off x="17106900" y="1139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18.99</a:t>
          </a:r>
          <a:endParaRPr kumimoji="1" lang="ja-JP" altLang="en-US" sz="1000" b="1">
            <a:latin typeface="ＭＳ Ｐゴシック"/>
          </a:endParaRPr>
        </a:p>
      </xdr:txBody>
    </xdr:sp>
    <xdr:clientData/>
  </xdr:oneCellAnchor>
  <xdr:twoCellAnchor>
    <xdr:from>
      <xdr:col>24</xdr:col>
      <xdr:colOff>469900</xdr:colOff>
      <xdr:row>66</xdr:row>
      <xdr:rowOff>110127</xdr:rowOff>
    </xdr:from>
    <xdr:to>
      <xdr:col>24</xdr:col>
      <xdr:colOff>647700</xdr:colOff>
      <xdr:row>66</xdr:row>
      <xdr:rowOff>110127</xdr:rowOff>
    </xdr:to>
    <xdr:cxnSp macro="">
      <xdr:nvCxnSpPr>
        <xdr:cNvPr id="314" name="直線コネクタ 313"/>
        <xdr:cNvCxnSpPr/>
      </xdr:nvCxnSpPr>
      <xdr:spPr>
        <a:xfrm>
          <a:off x="16929100" y="1142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100771</xdr:rowOff>
    </xdr:from>
    <xdr:ext cx="762000" cy="259045"/>
    <xdr:sp macro="" textlink="">
      <xdr:nvSpPr>
        <xdr:cNvPr id="315"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24</xdr:col>
      <xdr:colOff>469900</xdr:colOff>
      <xdr:row>58</xdr:row>
      <xdr:rowOff>14394</xdr:rowOff>
    </xdr:from>
    <xdr:to>
      <xdr:col>24</xdr:col>
      <xdr:colOff>647700</xdr:colOff>
      <xdr:row>58</xdr:row>
      <xdr:rowOff>14394</xdr:rowOff>
    </xdr:to>
    <xdr:cxnSp macro="">
      <xdr:nvCxnSpPr>
        <xdr:cNvPr id="316" name="直線コネクタ 315"/>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130628</xdr:rowOff>
    </xdr:from>
    <xdr:to>
      <xdr:col>24</xdr:col>
      <xdr:colOff>558800</xdr:colOff>
      <xdr:row>62</xdr:row>
      <xdr:rowOff>159355</xdr:rowOff>
    </xdr:to>
    <xdr:cxnSp macro="">
      <xdr:nvCxnSpPr>
        <xdr:cNvPr id="317" name="直線コネクタ 316"/>
        <xdr:cNvCxnSpPr/>
      </xdr:nvCxnSpPr>
      <xdr:spPr>
        <a:xfrm>
          <a:off x="16179800" y="10760528"/>
          <a:ext cx="8382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46039</xdr:rowOff>
    </xdr:from>
    <xdr:ext cx="762000" cy="259045"/>
    <xdr:sp macro="" textlink="">
      <xdr:nvSpPr>
        <xdr:cNvPr id="318" name="定員管理の状況平均値テキスト"/>
        <xdr:cNvSpPr txBox="1"/>
      </xdr:nvSpPr>
      <xdr:spPr>
        <a:xfrm>
          <a:off x="17106900" y="10333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29512</xdr:rowOff>
    </xdr:from>
    <xdr:to>
      <xdr:col>24</xdr:col>
      <xdr:colOff>609600</xdr:colOff>
      <xdr:row>61</xdr:row>
      <xdr:rowOff>131112</xdr:rowOff>
    </xdr:to>
    <xdr:sp macro="" textlink="">
      <xdr:nvSpPr>
        <xdr:cNvPr id="319" name="フローチャート : 判断 318"/>
        <xdr:cNvSpPr/>
      </xdr:nvSpPr>
      <xdr:spPr>
        <a:xfrm>
          <a:off x="169672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96157</xdr:rowOff>
    </xdr:from>
    <xdr:to>
      <xdr:col>23</xdr:col>
      <xdr:colOff>406400</xdr:colOff>
      <xdr:row>62</xdr:row>
      <xdr:rowOff>130628</xdr:rowOff>
    </xdr:to>
    <xdr:cxnSp macro="">
      <xdr:nvCxnSpPr>
        <xdr:cNvPr id="320" name="直線コネクタ 319"/>
        <xdr:cNvCxnSpPr/>
      </xdr:nvCxnSpPr>
      <xdr:spPr>
        <a:xfrm>
          <a:off x="15290800" y="1072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21469</xdr:rowOff>
    </xdr:from>
    <xdr:to>
      <xdr:col>23</xdr:col>
      <xdr:colOff>457200</xdr:colOff>
      <xdr:row>61</xdr:row>
      <xdr:rowOff>123069</xdr:rowOff>
    </xdr:to>
    <xdr:sp macro="" textlink="">
      <xdr:nvSpPr>
        <xdr:cNvPr id="321" name="フローチャート : 判断 320"/>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133246</xdr:rowOff>
    </xdr:from>
    <xdr:ext cx="736600" cy="259045"/>
    <xdr:sp macro="" textlink="">
      <xdr:nvSpPr>
        <xdr:cNvPr id="322" name="テキスト ボックス 321"/>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92710</xdr:rowOff>
    </xdr:from>
    <xdr:to>
      <xdr:col>22</xdr:col>
      <xdr:colOff>203200</xdr:colOff>
      <xdr:row>62</xdr:row>
      <xdr:rowOff>96157</xdr:rowOff>
    </xdr:to>
    <xdr:cxnSp macro="">
      <xdr:nvCxnSpPr>
        <xdr:cNvPr id="323" name="直線コネクタ 322"/>
        <xdr:cNvCxnSpPr/>
      </xdr:nvCxnSpPr>
      <xdr:spPr>
        <a:xfrm>
          <a:off x="14401800" y="1072261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4" name="フローチャート : 判断 323"/>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5" name="テキスト ボックス 324"/>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75474</xdr:rowOff>
    </xdr:from>
    <xdr:to>
      <xdr:col>21</xdr:col>
      <xdr:colOff>0</xdr:colOff>
      <xdr:row>62</xdr:row>
      <xdr:rowOff>92710</xdr:rowOff>
    </xdr:to>
    <xdr:cxnSp macro="">
      <xdr:nvCxnSpPr>
        <xdr:cNvPr id="326" name="直線コネクタ 325"/>
        <xdr:cNvCxnSpPr/>
      </xdr:nvCxnSpPr>
      <xdr:spPr>
        <a:xfrm>
          <a:off x="13512800" y="1070537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80070</xdr:rowOff>
    </xdr:from>
    <xdr:to>
      <xdr:col>21</xdr:col>
      <xdr:colOff>50800</xdr:colOff>
      <xdr:row>62</xdr:row>
      <xdr:rowOff>10220</xdr:rowOff>
    </xdr:to>
    <xdr:sp macro="" textlink="">
      <xdr:nvSpPr>
        <xdr:cNvPr id="327" name="フローチャート : 判断 326"/>
        <xdr:cNvSpPr/>
      </xdr:nvSpPr>
      <xdr:spPr>
        <a:xfrm>
          <a:off x="14351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20397</xdr:rowOff>
    </xdr:from>
    <xdr:ext cx="762000" cy="259045"/>
    <xdr:sp macro="" textlink="">
      <xdr:nvSpPr>
        <xdr:cNvPr id="328" name="テキスト ボックス 327"/>
        <xdr:cNvSpPr txBox="1"/>
      </xdr:nvSpPr>
      <xdr:spPr>
        <a:xfrm>
          <a:off x="14020800" y="103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60537</xdr:rowOff>
    </xdr:from>
    <xdr:to>
      <xdr:col>19</xdr:col>
      <xdr:colOff>533400</xdr:colOff>
      <xdr:row>61</xdr:row>
      <xdr:rowOff>162137</xdr:rowOff>
    </xdr:to>
    <xdr:sp macro="" textlink="">
      <xdr:nvSpPr>
        <xdr:cNvPr id="329" name="フローチャート : 判断 328"/>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864</xdr:rowOff>
    </xdr:from>
    <xdr:ext cx="762000" cy="259045"/>
    <xdr:sp macro="" textlink="">
      <xdr:nvSpPr>
        <xdr:cNvPr id="330" name="テキスト ボックス 329"/>
        <xdr:cNvSpPr txBox="1"/>
      </xdr:nvSpPr>
      <xdr:spPr>
        <a:xfrm>
          <a:off x="13131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108555</xdr:rowOff>
    </xdr:from>
    <xdr:to>
      <xdr:col>24</xdr:col>
      <xdr:colOff>609600</xdr:colOff>
      <xdr:row>63</xdr:row>
      <xdr:rowOff>38705</xdr:rowOff>
    </xdr:to>
    <xdr:sp macro="" textlink="">
      <xdr:nvSpPr>
        <xdr:cNvPr id="336" name="円/楕円 335"/>
        <xdr:cNvSpPr/>
      </xdr:nvSpPr>
      <xdr:spPr>
        <a:xfrm>
          <a:off x="16967200" y="107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80632</xdr:rowOff>
    </xdr:from>
    <xdr:ext cx="762000" cy="259045"/>
    <xdr:sp macro="" textlink="">
      <xdr:nvSpPr>
        <xdr:cNvPr id="337" name="定員管理の状況該当値テキスト"/>
        <xdr:cNvSpPr txBox="1"/>
      </xdr:nvSpPr>
      <xdr:spPr>
        <a:xfrm>
          <a:off x="17106900" y="1071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79828</xdr:rowOff>
    </xdr:from>
    <xdr:to>
      <xdr:col>23</xdr:col>
      <xdr:colOff>457200</xdr:colOff>
      <xdr:row>63</xdr:row>
      <xdr:rowOff>9978</xdr:rowOff>
    </xdr:to>
    <xdr:sp macro="" textlink="">
      <xdr:nvSpPr>
        <xdr:cNvPr id="338" name="円/楕円 337"/>
        <xdr:cNvSpPr/>
      </xdr:nvSpPr>
      <xdr:spPr>
        <a:xfrm>
          <a:off x="16129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166205</xdr:rowOff>
    </xdr:from>
    <xdr:ext cx="736600" cy="259045"/>
    <xdr:sp macro="" textlink="">
      <xdr:nvSpPr>
        <xdr:cNvPr id="339" name="テキスト ボックス 338"/>
        <xdr:cNvSpPr txBox="1"/>
      </xdr:nvSpPr>
      <xdr:spPr>
        <a:xfrm>
          <a:off x="15798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45357</xdr:rowOff>
    </xdr:from>
    <xdr:to>
      <xdr:col>22</xdr:col>
      <xdr:colOff>254000</xdr:colOff>
      <xdr:row>62</xdr:row>
      <xdr:rowOff>146957</xdr:rowOff>
    </xdr:to>
    <xdr:sp macro="" textlink="">
      <xdr:nvSpPr>
        <xdr:cNvPr id="340" name="円/楕円 339"/>
        <xdr:cNvSpPr/>
      </xdr:nvSpPr>
      <xdr:spPr>
        <a:xfrm>
          <a:off x="15240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131734</xdr:rowOff>
    </xdr:from>
    <xdr:ext cx="762000" cy="259045"/>
    <xdr:sp macro="" textlink="">
      <xdr:nvSpPr>
        <xdr:cNvPr id="341" name="テキスト ボックス 340"/>
        <xdr:cNvSpPr txBox="1"/>
      </xdr:nvSpPr>
      <xdr:spPr>
        <a:xfrm>
          <a:off x="14909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41910</xdr:rowOff>
    </xdr:from>
    <xdr:to>
      <xdr:col>21</xdr:col>
      <xdr:colOff>50800</xdr:colOff>
      <xdr:row>62</xdr:row>
      <xdr:rowOff>143510</xdr:rowOff>
    </xdr:to>
    <xdr:sp macro="" textlink="">
      <xdr:nvSpPr>
        <xdr:cNvPr id="342" name="円/楕円 341"/>
        <xdr:cNvSpPr/>
      </xdr:nvSpPr>
      <xdr:spPr>
        <a:xfrm>
          <a:off x="14351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128287</xdr:rowOff>
    </xdr:from>
    <xdr:ext cx="762000" cy="259045"/>
    <xdr:sp macro="" textlink="">
      <xdr:nvSpPr>
        <xdr:cNvPr id="343" name="テキスト ボックス 342"/>
        <xdr:cNvSpPr txBox="1"/>
      </xdr:nvSpPr>
      <xdr:spPr>
        <a:xfrm>
          <a:off x="14020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24674</xdr:rowOff>
    </xdr:from>
    <xdr:to>
      <xdr:col>19</xdr:col>
      <xdr:colOff>533400</xdr:colOff>
      <xdr:row>62</xdr:row>
      <xdr:rowOff>126274</xdr:rowOff>
    </xdr:to>
    <xdr:sp macro="" textlink="">
      <xdr:nvSpPr>
        <xdr:cNvPr id="344" name="円/楕円 343"/>
        <xdr:cNvSpPr/>
      </xdr:nvSpPr>
      <xdr:spPr>
        <a:xfrm>
          <a:off x="13462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111051</xdr:rowOff>
    </xdr:from>
    <xdr:ext cx="762000" cy="259045"/>
    <xdr:sp macro="" textlink="">
      <xdr:nvSpPr>
        <xdr:cNvPr id="345" name="テキスト ボックス 344"/>
        <xdr:cNvSpPr txBox="1"/>
      </xdr:nvSpPr>
      <xdr:spPr>
        <a:xfrm>
          <a:off x="13131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前年度に比較して</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低下</a:t>
          </a:r>
          <a:r>
            <a:rPr lang="ja-JP" altLang="ja-JP" sz="1100" b="0" i="0" baseline="0">
              <a:solidFill>
                <a:schemeClr val="dk1"/>
              </a:solidFill>
              <a:effectLst/>
              <a:latin typeface="+mn-lt"/>
              <a:ea typeface="+mn-ea"/>
              <a:cs typeface="+mn-cs"/>
            </a:rPr>
            <a:t>、類似団体に比較して</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ポイント低い状況となった。これは決算額において繰り上げ償還分を除く公債費は伸びているものの、普通交付税に算入される地方債が多くを占めており、結果としては良好な数値といえる。これは、後年度負担軽減策として過去において、繰り上げ償還を実施してきたことも大きな要因となっている。今後も、地方債の発行については計画的な実施に努める。また、公営企業等における繰出金は基準を下回る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48683</xdr:rowOff>
    </xdr:from>
    <xdr:to>
      <xdr:col>24</xdr:col>
      <xdr:colOff>558800</xdr:colOff>
      <xdr:row>44</xdr:row>
      <xdr:rowOff>149013</xdr:rowOff>
    </xdr:to>
    <xdr:cxnSp macro="">
      <xdr:nvCxnSpPr>
        <xdr:cNvPr id="375" name="直線コネクタ 374"/>
        <xdr:cNvCxnSpPr/>
      </xdr:nvCxnSpPr>
      <xdr:spPr>
        <a:xfrm flipV="1">
          <a:off x="17018000" y="6220883"/>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76"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77" name="直線コネクタ 376"/>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135060</xdr:rowOff>
    </xdr:from>
    <xdr:ext cx="762000" cy="259045"/>
    <xdr:sp macro="" textlink="">
      <xdr:nvSpPr>
        <xdr:cNvPr id="378"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36</xdr:row>
      <xdr:rowOff>48683</xdr:rowOff>
    </xdr:from>
    <xdr:to>
      <xdr:col>24</xdr:col>
      <xdr:colOff>647700</xdr:colOff>
      <xdr:row>36</xdr:row>
      <xdr:rowOff>48683</xdr:rowOff>
    </xdr:to>
    <xdr:cxnSp macro="">
      <xdr:nvCxnSpPr>
        <xdr:cNvPr id="379" name="直線コネクタ 378"/>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48683</xdr:rowOff>
    </xdr:from>
    <xdr:to>
      <xdr:col>24</xdr:col>
      <xdr:colOff>558800</xdr:colOff>
      <xdr:row>36</xdr:row>
      <xdr:rowOff>88900</xdr:rowOff>
    </xdr:to>
    <xdr:cxnSp macro="">
      <xdr:nvCxnSpPr>
        <xdr:cNvPr id="380" name="直線コネクタ 379"/>
        <xdr:cNvCxnSpPr/>
      </xdr:nvCxnSpPr>
      <xdr:spPr>
        <a:xfrm flipV="1">
          <a:off x="16179800" y="62208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18644</xdr:rowOff>
    </xdr:from>
    <xdr:ext cx="762000" cy="259045"/>
    <xdr:sp macro="" textlink="">
      <xdr:nvSpPr>
        <xdr:cNvPr id="381" name="公債費負担の状況平均値テキスト"/>
        <xdr:cNvSpPr txBox="1"/>
      </xdr:nvSpPr>
      <xdr:spPr>
        <a:xfrm>
          <a:off x="17106900" y="670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382" name="フローチャート : 判断 381"/>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64770</xdr:rowOff>
    </xdr:from>
    <xdr:to>
      <xdr:col>23</xdr:col>
      <xdr:colOff>406400</xdr:colOff>
      <xdr:row>36</xdr:row>
      <xdr:rowOff>88900</xdr:rowOff>
    </xdr:to>
    <xdr:cxnSp macro="">
      <xdr:nvCxnSpPr>
        <xdr:cNvPr id="383" name="直線コネクタ 382"/>
        <xdr:cNvCxnSpPr/>
      </xdr:nvCxnSpPr>
      <xdr:spPr>
        <a:xfrm>
          <a:off x="15290800" y="62369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110913</xdr:rowOff>
    </xdr:from>
    <xdr:to>
      <xdr:col>23</xdr:col>
      <xdr:colOff>457200</xdr:colOff>
      <xdr:row>40</xdr:row>
      <xdr:rowOff>41063</xdr:rowOff>
    </xdr:to>
    <xdr:sp macro="" textlink="">
      <xdr:nvSpPr>
        <xdr:cNvPr id="384" name="フローチャート : 判断 383"/>
        <xdr:cNvSpPr/>
      </xdr:nvSpPr>
      <xdr:spPr>
        <a:xfrm>
          <a:off x="16129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25840</xdr:rowOff>
    </xdr:from>
    <xdr:ext cx="736600" cy="259045"/>
    <xdr:sp macro="" textlink="">
      <xdr:nvSpPr>
        <xdr:cNvPr id="385" name="テキスト ボックス 384"/>
        <xdr:cNvSpPr txBox="1"/>
      </xdr:nvSpPr>
      <xdr:spPr>
        <a:xfrm>
          <a:off x="15798800" y="688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64770</xdr:rowOff>
    </xdr:from>
    <xdr:to>
      <xdr:col>22</xdr:col>
      <xdr:colOff>203200</xdr:colOff>
      <xdr:row>36</xdr:row>
      <xdr:rowOff>64770</xdr:rowOff>
    </xdr:to>
    <xdr:cxnSp macro="">
      <xdr:nvCxnSpPr>
        <xdr:cNvPr id="386" name="直線コネクタ 385"/>
        <xdr:cNvCxnSpPr/>
      </xdr:nvCxnSpPr>
      <xdr:spPr>
        <a:xfrm>
          <a:off x="14401800" y="6236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35983</xdr:rowOff>
    </xdr:from>
    <xdr:to>
      <xdr:col>22</xdr:col>
      <xdr:colOff>254000</xdr:colOff>
      <xdr:row>40</xdr:row>
      <xdr:rowOff>137583</xdr:rowOff>
    </xdr:to>
    <xdr:sp macro="" textlink="">
      <xdr:nvSpPr>
        <xdr:cNvPr id="387" name="フローチャート : 判断 386"/>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122360</xdr:rowOff>
    </xdr:from>
    <xdr:ext cx="762000" cy="259045"/>
    <xdr:sp macro="" textlink="">
      <xdr:nvSpPr>
        <xdr:cNvPr id="388" name="テキスト ボックス 387"/>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40640</xdr:rowOff>
    </xdr:from>
    <xdr:to>
      <xdr:col>21</xdr:col>
      <xdr:colOff>0</xdr:colOff>
      <xdr:row>36</xdr:row>
      <xdr:rowOff>64770</xdr:rowOff>
    </xdr:to>
    <xdr:cxnSp macro="">
      <xdr:nvCxnSpPr>
        <xdr:cNvPr id="389" name="直線コネクタ 388"/>
        <xdr:cNvCxnSpPr/>
      </xdr:nvCxnSpPr>
      <xdr:spPr>
        <a:xfrm>
          <a:off x="13512800" y="62128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90" name="フローチャート : 判断 389"/>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391" name="テキスト ボックス 390"/>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57573</xdr:rowOff>
    </xdr:from>
    <xdr:to>
      <xdr:col>19</xdr:col>
      <xdr:colOff>533400</xdr:colOff>
      <xdr:row>41</xdr:row>
      <xdr:rowOff>159173</xdr:rowOff>
    </xdr:to>
    <xdr:sp macro="" textlink="">
      <xdr:nvSpPr>
        <xdr:cNvPr id="392" name="フローチャート : 判断 391"/>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143950</xdr:rowOff>
    </xdr:from>
    <xdr:ext cx="762000" cy="259045"/>
    <xdr:sp macro="" textlink="">
      <xdr:nvSpPr>
        <xdr:cNvPr id="393" name="テキスト ボックス 392"/>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35</xdr:row>
      <xdr:rowOff>169333</xdr:rowOff>
    </xdr:from>
    <xdr:to>
      <xdr:col>24</xdr:col>
      <xdr:colOff>609600</xdr:colOff>
      <xdr:row>36</xdr:row>
      <xdr:rowOff>99483</xdr:rowOff>
    </xdr:to>
    <xdr:sp macro="" textlink="">
      <xdr:nvSpPr>
        <xdr:cNvPr id="399" name="円/楕円 398"/>
        <xdr:cNvSpPr/>
      </xdr:nvSpPr>
      <xdr:spPr>
        <a:xfrm>
          <a:off x="169672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90610</xdr:rowOff>
    </xdr:from>
    <xdr:ext cx="762000" cy="259045"/>
    <xdr:sp macro="" textlink="">
      <xdr:nvSpPr>
        <xdr:cNvPr id="400" name="公債費負担の状況該当値テキスト"/>
        <xdr:cNvSpPr txBox="1"/>
      </xdr:nvSpPr>
      <xdr:spPr>
        <a:xfrm>
          <a:off x="17106900" y="609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38100</xdr:rowOff>
    </xdr:from>
    <xdr:to>
      <xdr:col>23</xdr:col>
      <xdr:colOff>457200</xdr:colOff>
      <xdr:row>36</xdr:row>
      <xdr:rowOff>139700</xdr:rowOff>
    </xdr:to>
    <xdr:sp macro="" textlink="">
      <xdr:nvSpPr>
        <xdr:cNvPr id="401" name="円/楕円 400"/>
        <xdr:cNvSpPr/>
      </xdr:nvSpPr>
      <xdr:spPr>
        <a:xfrm>
          <a:off x="1612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149877</xdr:rowOff>
    </xdr:from>
    <xdr:ext cx="736600" cy="259045"/>
    <xdr:sp macro="" textlink="">
      <xdr:nvSpPr>
        <xdr:cNvPr id="402" name="テキスト ボックス 401"/>
        <xdr:cNvSpPr txBox="1"/>
      </xdr:nvSpPr>
      <xdr:spPr>
        <a:xfrm>
          <a:off x="15798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13970</xdr:rowOff>
    </xdr:from>
    <xdr:to>
      <xdr:col>22</xdr:col>
      <xdr:colOff>254000</xdr:colOff>
      <xdr:row>36</xdr:row>
      <xdr:rowOff>115570</xdr:rowOff>
    </xdr:to>
    <xdr:sp macro="" textlink="">
      <xdr:nvSpPr>
        <xdr:cNvPr id="403" name="円/楕円 402"/>
        <xdr:cNvSpPr/>
      </xdr:nvSpPr>
      <xdr:spPr>
        <a:xfrm>
          <a:off x="15240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34</xdr:row>
      <xdr:rowOff>125747</xdr:rowOff>
    </xdr:from>
    <xdr:ext cx="762000" cy="259045"/>
    <xdr:sp macro="" textlink="">
      <xdr:nvSpPr>
        <xdr:cNvPr id="404" name="テキスト ボックス 403"/>
        <xdr:cNvSpPr txBox="1"/>
      </xdr:nvSpPr>
      <xdr:spPr>
        <a:xfrm>
          <a:off x="14909800" y="5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13970</xdr:rowOff>
    </xdr:from>
    <xdr:to>
      <xdr:col>21</xdr:col>
      <xdr:colOff>50800</xdr:colOff>
      <xdr:row>36</xdr:row>
      <xdr:rowOff>115570</xdr:rowOff>
    </xdr:to>
    <xdr:sp macro="" textlink="">
      <xdr:nvSpPr>
        <xdr:cNvPr id="405" name="円/楕円 404"/>
        <xdr:cNvSpPr/>
      </xdr:nvSpPr>
      <xdr:spPr>
        <a:xfrm>
          <a:off x="14351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34</xdr:row>
      <xdr:rowOff>125747</xdr:rowOff>
    </xdr:from>
    <xdr:ext cx="762000" cy="259045"/>
    <xdr:sp macro="" textlink="">
      <xdr:nvSpPr>
        <xdr:cNvPr id="406" name="テキスト ボックス 405"/>
        <xdr:cNvSpPr txBox="1"/>
      </xdr:nvSpPr>
      <xdr:spPr>
        <a:xfrm>
          <a:off x="14020800" y="5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19</xdr:col>
      <xdr:colOff>431800</xdr:colOff>
      <xdr:row>35</xdr:row>
      <xdr:rowOff>161290</xdr:rowOff>
    </xdr:from>
    <xdr:to>
      <xdr:col>19</xdr:col>
      <xdr:colOff>533400</xdr:colOff>
      <xdr:row>36</xdr:row>
      <xdr:rowOff>91440</xdr:rowOff>
    </xdr:to>
    <xdr:sp macro="" textlink="">
      <xdr:nvSpPr>
        <xdr:cNvPr id="407" name="円/楕円 406"/>
        <xdr:cNvSpPr/>
      </xdr:nvSpPr>
      <xdr:spPr>
        <a:xfrm>
          <a:off x="13462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34</xdr:row>
      <xdr:rowOff>101617</xdr:rowOff>
    </xdr:from>
    <xdr:ext cx="762000" cy="259045"/>
    <xdr:sp macro="" textlink="">
      <xdr:nvSpPr>
        <xdr:cNvPr id="408" name="テキスト ボックス 407"/>
        <xdr:cNvSpPr txBox="1"/>
      </xdr:nvSpPr>
      <xdr:spPr>
        <a:xfrm>
          <a:off x="13131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今年度も将来負担率はマイナスとなったが、大型事業等の影響により地方債残高が増額しており、今後はその抑制に努める。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62382</xdr:rowOff>
    </xdr:from>
    <xdr:to>
      <xdr:col>24</xdr:col>
      <xdr:colOff>558800</xdr:colOff>
      <xdr:row>22</xdr:row>
      <xdr:rowOff>16002</xdr:rowOff>
    </xdr:to>
    <xdr:cxnSp macro="">
      <xdr:nvCxnSpPr>
        <xdr:cNvPr id="435" name="直線コネクタ 434"/>
        <xdr:cNvCxnSpPr/>
      </xdr:nvCxnSpPr>
      <xdr:spPr>
        <a:xfrm flipV="1">
          <a:off x="17018000" y="2462682"/>
          <a:ext cx="0" cy="1325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6"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277.0</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7" name="直線コネクタ 436"/>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148759</xdr:rowOff>
    </xdr:from>
    <xdr:ext cx="762000" cy="259045"/>
    <xdr:sp macro="" textlink="">
      <xdr:nvSpPr>
        <xdr:cNvPr id="438" name="将来負担の状況最大値テキスト"/>
        <xdr:cNvSpPr txBox="1"/>
      </xdr:nvSpPr>
      <xdr:spPr>
        <a:xfrm>
          <a:off x="17106900" y="220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14</xdr:row>
      <xdr:rowOff>62382</xdr:rowOff>
    </xdr:from>
    <xdr:to>
      <xdr:col>24</xdr:col>
      <xdr:colOff>647700</xdr:colOff>
      <xdr:row>14</xdr:row>
      <xdr:rowOff>62382</xdr:rowOff>
    </xdr:to>
    <xdr:cxnSp macro="">
      <xdr:nvCxnSpPr>
        <xdr:cNvPr id="439" name="直線コネクタ 438"/>
        <xdr:cNvCxnSpPr/>
      </xdr:nvCxnSpPr>
      <xdr:spPr>
        <a:xfrm>
          <a:off x="16929100" y="246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67022</xdr:rowOff>
    </xdr:from>
    <xdr:ext cx="762000" cy="259045"/>
    <xdr:sp macro="" textlink="">
      <xdr:nvSpPr>
        <xdr:cNvPr id="440" name="将来負担の状況平均値テキスト"/>
        <xdr:cNvSpPr txBox="1"/>
      </xdr:nvSpPr>
      <xdr:spPr>
        <a:xfrm>
          <a:off x="17106900" y="2638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94945</xdr:rowOff>
    </xdr:from>
    <xdr:to>
      <xdr:col>24</xdr:col>
      <xdr:colOff>609600</xdr:colOff>
      <xdr:row>16</xdr:row>
      <xdr:rowOff>25095</xdr:rowOff>
    </xdr:to>
    <xdr:sp macro="" textlink="">
      <xdr:nvSpPr>
        <xdr:cNvPr id="441" name="フローチャート : 判断 440"/>
        <xdr:cNvSpPr/>
      </xdr:nvSpPr>
      <xdr:spPr>
        <a:xfrm>
          <a:off x="169672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140792</xdr:rowOff>
    </xdr:from>
    <xdr:to>
      <xdr:col>23</xdr:col>
      <xdr:colOff>457200</xdr:colOff>
      <xdr:row>16</xdr:row>
      <xdr:rowOff>70942</xdr:rowOff>
    </xdr:to>
    <xdr:sp macro="" textlink="">
      <xdr:nvSpPr>
        <xdr:cNvPr id="442" name="フローチャート : 判断 441"/>
        <xdr:cNvSpPr/>
      </xdr:nvSpPr>
      <xdr:spPr>
        <a:xfrm>
          <a:off x="16129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81119</xdr:rowOff>
    </xdr:from>
    <xdr:ext cx="736600" cy="259045"/>
    <xdr:sp macro="" textlink="">
      <xdr:nvSpPr>
        <xdr:cNvPr id="443" name="テキスト ボックス 442"/>
        <xdr:cNvSpPr txBox="1"/>
      </xdr:nvSpPr>
      <xdr:spPr>
        <a:xfrm>
          <a:off x="15798800" y="24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18085</xdr:rowOff>
    </xdr:from>
    <xdr:to>
      <xdr:col>22</xdr:col>
      <xdr:colOff>254000</xdr:colOff>
      <xdr:row>16</xdr:row>
      <xdr:rowOff>119685</xdr:rowOff>
    </xdr:to>
    <xdr:sp macro="" textlink="">
      <xdr:nvSpPr>
        <xdr:cNvPr id="444" name="フローチャート : 判断 443"/>
        <xdr:cNvSpPr/>
      </xdr:nvSpPr>
      <xdr:spPr>
        <a:xfrm>
          <a:off x="15240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129862</xdr:rowOff>
    </xdr:from>
    <xdr:ext cx="762000" cy="259045"/>
    <xdr:sp macro="" textlink="">
      <xdr:nvSpPr>
        <xdr:cNvPr id="445" name="テキスト ボックス 444"/>
        <xdr:cNvSpPr txBox="1"/>
      </xdr:nvSpPr>
      <xdr:spPr>
        <a:xfrm>
          <a:off x="14909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24841</xdr:rowOff>
    </xdr:from>
    <xdr:to>
      <xdr:col>21</xdr:col>
      <xdr:colOff>50800</xdr:colOff>
      <xdr:row>16</xdr:row>
      <xdr:rowOff>126441</xdr:rowOff>
    </xdr:to>
    <xdr:sp macro="" textlink="">
      <xdr:nvSpPr>
        <xdr:cNvPr id="446" name="フローチャート : 判断 445"/>
        <xdr:cNvSpPr/>
      </xdr:nvSpPr>
      <xdr:spPr>
        <a:xfrm>
          <a:off x="14351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136618</xdr:rowOff>
    </xdr:from>
    <xdr:ext cx="762000" cy="259045"/>
    <xdr:sp macro="" textlink="">
      <xdr:nvSpPr>
        <xdr:cNvPr id="447" name="テキスト ボックス 446"/>
        <xdr:cNvSpPr txBox="1"/>
      </xdr:nvSpPr>
      <xdr:spPr>
        <a:xfrm>
          <a:off x="14020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141148</xdr:rowOff>
    </xdr:from>
    <xdr:to>
      <xdr:col>19</xdr:col>
      <xdr:colOff>533400</xdr:colOff>
      <xdr:row>17</xdr:row>
      <xdr:rowOff>71298</xdr:rowOff>
    </xdr:to>
    <xdr:sp macro="" textlink="">
      <xdr:nvSpPr>
        <xdr:cNvPr id="448" name="フローチャート : 判断 447"/>
        <xdr:cNvSpPr/>
      </xdr:nvSpPr>
      <xdr:spPr>
        <a:xfrm>
          <a:off x="13462000" y="28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81475</xdr:rowOff>
    </xdr:from>
    <xdr:ext cx="762000" cy="259045"/>
    <xdr:sp macro="" textlink="">
      <xdr:nvSpPr>
        <xdr:cNvPr id="449" name="テキスト ボックス 448"/>
        <xdr:cNvSpPr txBox="1"/>
      </xdr:nvSpPr>
      <xdr:spPr>
        <a:xfrm>
          <a:off x="13131800" y="265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大分県九重町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10,412
10,361
271.41
7,315,079
6,869,405
358,260
4,176,110
6,213,245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前年度に比較して</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低下したものの</a:t>
          </a:r>
          <a:r>
            <a:rPr lang="ja-JP" altLang="ja-JP" sz="1100" b="0" i="0" baseline="0">
              <a:solidFill>
                <a:schemeClr val="dk1"/>
              </a:solidFill>
              <a:effectLst/>
              <a:latin typeface="+mn-lt"/>
              <a:ea typeface="+mn-ea"/>
              <a:cs typeface="+mn-cs"/>
            </a:rPr>
            <a:t>、類似団体に比較して</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ポイント高い状況にある。今後についても、計画に基づく採用等により職員数の削減に努めるとともに、人件費の節減に努める。</a:t>
          </a:r>
          <a:endParaRPr lang="ja-JP" altLang="ja-JP" sz="1400">
            <a:effectLst/>
          </a:endParaRPr>
        </a:p>
        <a:p>
          <a:pPr rtl="0"/>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165100</xdr:rowOff>
    </xdr:to>
    <xdr:cxnSp macro="">
      <xdr:nvCxnSpPr>
        <xdr:cNvPr id="60" name="直線コネクタ 59"/>
        <xdr:cNvCxnSpPr/>
      </xdr:nvCxnSpPr>
      <xdr:spPr>
        <a:xfrm flipV="1">
          <a:off x="4826000" y="57962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1"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2" name="直線コネクタ 61"/>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3"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4" name="直線コネクタ 63"/>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130810</xdr:rowOff>
    </xdr:from>
    <xdr:to>
      <xdr:col>7</xdr:col>
      <xdr:colOff>15875</xdr:colOff>
      <xdr:row>39</xdr:row>
      <xdr:rowOff>153670</xdr:rowOff>
    </xdr:to>
    <xdr:cxnSp macro="">
      <xdr:nvCxnSpPr>
        <xdr:cNvPr id="65" name="直線コネクタ 64"/>
        <xdr:cNvCxnSpPr/>
      </xdr:nvCxnSpPr>
      <xdr:spPr>
        <a:xfrm flipV="1">
          <a:off x="3987800" y="6817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81297</xdr:rowOff>
    </xdr:from>
    <xdr:ext cx="762000" cy="259045"/>
    <xdr:sp macro="" textlink="">
      <xdr:nvSpPr>
        <xdr:cNvPr id="66" name="人件費平均値テキスト"/>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67" name="フローチャート : 判断 66"/>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153670</xdr:rowOff>
    </xdr:from>
    <xdr:to>
      <xdr:col>5</xdr:col>
      <xdr:colOff>549275</xdr:colOff>
      <xdr:row>40</xdr:row>
      <xdr:rowOff>104140</xdr:rowOff>
    </xdr:to>
    <xdr:cxnSp macro="">
      <xdr:nvCxnSpPr>
        <xdr:cNvPr id="68" name="直線コネクタ 67"/>
        <xdr:cNvCxnSpPr/>
      </xdr:nvCxnSpPr>
      <xdr:spPr>
        <a:xfrm flipV="1">
          <a:off x="3098800" y="68402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110490</xdr:rowOff>
    </xdr:from>
    <xdr:to>
      <xdr:col>5</xdr:col>
      <xdr:colOff>600075</xdr:colOff>
      <xdr:row>38</xdr:row>
      <xdr:rowOff>40640</xdr:rowOff>
    </xdr:to>
    <xdr:sp macro="" textlink="">
      <xdr:nvSpPr>
        <xdr:cNvPr id="69" name="フローチャート : 判断 68"/>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50817</xdr:rowOff>
    </xdr:from>
    <xdr:ext cx="736600" cy="259045"/>
    <xdr:sp macro="" textlink="">
      <xdr:nvSpPr>
        <xdr:cNvPr id="70" name="テキスト ボックス 69"/>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88900</xdr:rowOff>
    </xdr:from>
    <xdr:to>
      <xdr:col>4</xdr:col>
      <xdr:colOff>346075</xdr:colOff>
      <xdr:row>40</xdr:row>
      <xdr:rowOff>104140</xdr:rowOff>
    </xdr:to>
    <xdr:cxnSp macro="">
      <xdr:nvCxnSpPr>
        <xdr:cNvPr id="71" name="直線コネクタ 70"/>
        <xdr:cNvCxnSpPr/>
      </xdr:nvCxnSpPr>
      <xdr:spPr>
        <a:xfrm>
          <a:off x="2209800" y="6946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163830</xdr:rowOff>
    </xdr:from>
    <xdr:to>
      <xdr:col>4</xdr:col>
      <xdr:colOff>396875</xdr:colOff>
      <xdr:row>38</xdr:row>
      <xdr:rowOff>93980</xdr:rowOff>
    </xdr:to>
    <xdr:sp macro="" textlink="">
      <xdr:nvSpPr>
        <xdr:cNvPr id="72" name="フローチャート : 判断 71"/>
        <xdr:cNvSpPr/>
      </xdr:nvSpPr>
      <xdr:spPr>
        <a:xfrm>
          <a:off x="3048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104157</xdr:rowOff>
    </xdr:from>
    <xdr:ext cx="762000" cy="259045"/>
    <xdr:sp macro="" textlink="">
      <xdr:nvSpPr>
        <xdr:cNvPr id="73" name="テキスト ボックス 72"/>
        <xdr:cNvSpPr txBox="1"/>
      </xdr:nvSpPr>
      <xdr:spPr>
        <a:xfrm>
          <a:off x="2717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88900</xdr:rowOff>
    </xdr:from>
    <xdr:to>
      <xdr:col>3</xdr:col>
      <xdr:colOff>142875</xdr:colOff>
      <xdr:row>41</xdr:row>
      <xdr:rowOff>115570</xdr:rowOff>
    </xdr:to>
    <xdr:cxnSp macro="">
      <xdr:nvCxnSpPr>
        <xdr:cNvPr id="74" name="直線コネクタ 73"/>
        <xdr:cNvCxnSpPr/>
      </xdr:nvCxnSpPr>
      <xdr:spPr>
        <a:xfrm flipV="1">
          <a:off x="1320800" y="69469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148590</xdr:rowOff>
    </xdr:from>
    <xdr:to>
      <xdr:col>3</xdr:col>
      <xdr:colOff>193675</xdr:colOff>
      <xdr:row>38</xdr:row>
      <xdr:rowOff>78740</xdr:rowOff>
    </xdr:to>
    <xdr:sp macro="" textlink="">
      <xdr:nvSpPr>
        <xdr:cNvPr id="75" name="フローチャート : 判断 74"/>
        <xdr:cNvSpPr/>
      </xdr:nvSpPr>
      <xdr:spPr>
        <a:xfrm>
          <a:off x="2159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88917</xdr:rowOff>
    </xdr:from>
    <xdr:ext cx="762000" cy="259045"/>
    <xdr:sp macro="" textlink="">
      <xdr:nvSpPr>
        <xdr:cNvPr id="76" name="テキスト ボックス 75"/>
        <xdr:cNvSpPr txBox="1"/>
      </xdr:nvSpPr>
      <xdr:spPr>
        <a:xfrm>
          <a:off x="1828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106680</xdr:rowOff>
    </xdr:from>
    <xdr:to>
      <xdr:col>1</xdr:col>
      <xdr:colOff>676275</xdr:colOff>
      <xdr:row>39</xdr:row>
      <xdr:rowOff>36830</xdr:rowOff>
    </xdr:to>
    <xdr:sp macro="" textlink="">
      <xdr:nvSpPr>
        <xdr:cNvPr id="77" name="フローチャート : 判断 76"/>
        <xdr:cNvSpPr/>
      </xdr:nvSpPr>
      <xdr:spPr>
        <a:xfrm>
          <a:off x="1270000" y="662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47007</xdr:rowOff>
    </xdr:from>
    <xdr:ext cx="762000" cy="259045"/>
    <xdr:sp macro="" textlink="">
      <xdr:nvSpPr>
        <xdr:cNvPr id="78" name="テキスト ボックス 77"/>
        <xdr:cNvSpPr txBox="1"/>
      </xdr:nvSpPr>
      <xdr:spPr>
        <a:xfrm>
          <a:off x="939800" y="639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80010</xdr:rowOff>
    </xdr:from>
    <xdr:to>
      <xdr:col>7</xdr:col>
      <xdr:colOff>66675</xdr:colOff>
      <xdr:row>40</xdr:row>
      <xdr:rowOff>10160</xdr:rowOff>
    </xdr:to>
    <xdr:sp macro="" textlink="">
      <xdr:nvSpPr>
        <xdr:cNvPr id="84" name="円/楕円 83"/>
        <xdr:cNvSpPr/>
      </xdr:nvSpPr>
      <xdr:spPr>
        <a:xfrm>
          <a:off x="47752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52087</xdr:rowOff>
    </xdr:from>
    <xdr:ext cx="762000" cy="259045"/>
    <xdr:sp macro="" textlink="">
      <xdr:nvSpPr>
        <xdr:cNvPr id="85" name="人件費該当値テキスト"/>
        <xdr:cNvSpPr txBox="1"/>
      </xdr:nvSpPr>
      <xdr:spPr>
        <a:xfrm>
          <a:off x="49149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102870</xdr:rowOff>
    </xdr:from>
    <xdr:to>
      <xdr:col>5</xdr:col>
      <xdr:colOff>600075</xdr:colOff>
      <xdr:row>40</xdr:row>
      <xdr:rowOff>33020</xdr:rowOff>
    </xdr:to>
    <xdr:sp macro="" textlink="">
      <xdr:nvSpPr>
        <xdr:cNvPr id="86" name="円/楕円 85"/>
        <xdr:cNvSpPr/>
      </xdr:nvSpPr>
      <xdr:spPr>
        <a:xfrm>
          <a:off x="393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17797</xdr:rowOff>
    </xdr:from>
    <xdr:ext cx="736600" cy="259045"/>
    <xdr:sp macro="" textlink="">
      <xdr:nvSpPr>
        <xdr:cNvPr id="87" name="テキスト ボックス 86"/>
        <xdr:cNvSpPr txBox="1"/>
      </xdr:nvSpPr>
      <xdr:spPr>
        <a:xfrm>
          <a:off x="3606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53340</xdr:rowOff>
    </xdr:from>
    <xdr:to>
      <xdr:col>4</xdr:col>
      <xdr:colOff>396875</xdr:colOff>
      <xdr:row>40</xdr:row>
      <xdr:rowOff>154940</xdr:rowOff>
    </xdr:to>
    <xdr:sp macro="" textlink="">
      <xdr:nvSpPr>
        <xdr:cNvPr id="88" name="円/楕円 87"/>
        <xdr:cNvSpPr/>
      </xdr:nvSpPr>
      <xdr:spPr>
        <a:xfrm>
          <a:off x="3048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139717</xdr:rowOff>
    </xdr:from>
    <xdr:ext cx="762000" cy="259045"/>
    <xdr:sp macro="" textlink="">
      <xdr:nvSpPr>
        <xdr:cNvPr id="89" name="テキスト ボックス 88"/>
        <xdr:cNvSpPr txBox="1"/>
      </xdr:nvSpPr>
      <xdr:spPr>
        <a:xfrm>
          <a:off x="2717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38100</xdr:rowOff>
    </xdr:from>
    <xdr:to>
      <xdr:col>3</xdr:col>
      <xdr:colOff>193675</xdr:colOff>
      <xdr:row>40</xdr:row>
      <xdr:rowOff>139700</xdr:rowOff>
    </xdr:to>
    <xdr:sp macro="" textlink="">
      <xdr:nvSpPr>
        <xdr:cNvPr id="90" name="円/楕円 89"/>
        <xdr:cNvSpPr/>
      </xdr:nvSpPr>
      <xdr:spPr>
        <a:xfrm>
          <a:off x="2159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124477</xdr:rowOff>
    </xdr:from>
    <xdr:ext cx="762000" cy="259045"/>
    <xdr:sp macro="" textlink="">
      <xdr:nvSpPr>
        <xdr:cNvPr id="91" name="テキスト ボックス 90"/>
        <xdr:cNvSpPr txBox="1"/>
      </xdr:nvSpPr>
      <xdr:spPr>
        <a:xfrm>
          <a:off x="1828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64770</xdr:rowOff>
    </xdr:from>
    <xdr:to>
      <xdr:col>1</xdr:col>
      <xdr:colOff>676275</xdr:colOff>
      <xdr:row>41</xdr:row>
      <xdr:rowOff>166370</xdr:rowOff>
    </xdr:to>
    <xdr:sp macro="" textlink="">
      <xdr:nvSpPr>
        <xdr:cNvPr id="92" name="円/楕円 91"/>
        <xdr:cNvSpPr/>
      </xdr:nvSpPr>
      <xdr:spPr>
        <a:xfrm>
          <a:off x="12700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151147</xdr:rowOff>
    </xdr:from>
    <xdr:ext cx="762000" cy="259045"/>
    <xdr:sp macro="" textlink="">
      <xdr:nvSpPr>
        <xdr:cNvPr id="93" name="テキスト ボックス 92"/>
        <xdr:cNvSpPr txBox="1"/>
      </xdr:nvSpPr>
      <xdr:spPr>
        <a:xfrm>
          <a:off x="939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前年度に比較して</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ポイント上昇、類似団体に比較して</a:t>
          </a:r>
          <a:r>
            <a:rPr lang="en-US" altLang="ja-JP" sz="1100" b="0" i="0" baseline="0">
              <a:solidFill>
                <a:schemeClr val="dk1"/>
              </a:solidFill>
              <a:effectLst/>
              <a:latin typeface="+mn-lt"/>
              <a:ea typeface="+mn-ea"/>
              <a:cs typeface="+mn-cs"/>
            </a:rPr>
            <a:t>6.1</a:t>
          </a:r>
          <a:r>
            <a:rPr lang="ja-JP" altLang="ja-JP" sz="1100" b="0" i="0" baseline="0">
              <a:solidFill>
                <a:schemeClr val="dk1"/>
              </a:solidFill>
              <a:effectLst/>
              <a:latin typeface="+mn-lt"/>
              <a:ea typeface="+mn-ea"/>
              <a:cs typeface="+mn-cs"/>
            </a:rPr>
            <a:t>ポイント高い状況にある。</a:t>
          </a:r>
          <a:r>
            <a:rPr lang="ja-JP" altLang="en-US" sz="1100" b="0" i="0" baseline="0">
              <a:solidFill>
                <a:schemeClr val="dk1"/>
              </a:solidFill>
              <a:effectLst/>
              <a:latin typeface="+mn-lt"/>
              <a:ea typeface="+mn-ea"/>
              <a:cs typeface="+mn-cs"/>
            </a:rPr>
            <a:t>大きく上昇した要因としては、</a:t>
          </a:r>
          <a:r>
            <a:rPr lang="ja-JP" altLang="ja-JP" sz="1100" b="0" i="0" baseline="0">
              <a:solidFill>
                <a:schemeClr val="dk1"/>
              </a:solidFill>
              <a:effectLst/>
              <a:latin typeface="+mn-lt"/>
              <a:ea typeface="+mn-ea"/>
              <a:cs typeface="+mn-cs"/>
            </a:rPr>
            <a:t>統合中学校開校に伴うスクールバスの運行委託等</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物件費の</a:t>
          </a:r>
          <a:r>
            <a:rPr lang="en-US" altLang="ja-JP" sz="1100" b="0" i="0" baseline="0">
              <a:solidFill>
                <a:schemeClr val="dk1"/>
              </a:solidFill>
              <a:effectLst/>
              <a:latin typeface="+mn-lt"/>
              <a:ea typeface="+mn-ea"/>
              <a:cs typeface="+mn-cs"/>
            </a:rPr>
            <a:t>42,450</a:t>
          </a:r>
          <a:r>
            <a:rPr lang="ja-JP" altLang="ja-JP" sz="1100" b="0" i="0" baseline="0">
              <a:solidFill>
                <a:schemeClr val="dk1"/>
              </a:solidFill>
              <a:effectLst/>
              <a:latin typeface="+mn-lt"/>
              <a:ea typeface="+mn-ea"/>
              <a:cs typeface="+mn-cs"/>
            </a:rPr>
            <a:t>千円増が挙げられる。</a:t>
          </a:r>
          <a:r>
            <a:rPr lang="ja-JP" altLang="en-US" sz="1100" b="0" i="0" baseline="0">
              <a:solidFill>
                <a:schemeClr val="dk1"/>
              </a:solidFill>
              <a:effectLst/>
              <a:latin typeface="+mn-lt"/>
              <a:ea typeface="+mn-ea"/>
              <a:cs typeface="+mn-cs"/>
            </a:rPr>
            <a:t>また、現</a:t>
          </a:r>
          <a:r>
            <a:rPr lang="ja-JP" altLang="ja-JP" sz="1100" b="0" i="0" baseline="0">
              <a:solidFill>
                <a:schemeClr val="dk1"/>
              </a:solidFill>
              <a:effectLst/>
              <a:latin typeface="+mn-lt"/>
              <a:ea typeface="+mn-ea"/>
              <a:cs typeface="+mn-cs"/>
            </a:rPr>
            <a:t>在、施設の統廃合、民間委託、業務の電子化などにより委託費が増大しており、今後も増加する見込みである。面積が広い本町においては、今後、教育施設等の統廃合を推進し、経費の節減に努める。</a:t>
          </a:r>
          <a:endParaRPr lang="ja-JP" altLang="ja-JP">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chemeClr val="dk1"/>
            </a:solidFill>
            <a:effectLst/>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99786</xdr:rowOff>
    </xdr:from>
    <xdr:to>
      <xdr:col>24</xdr:col>
      <xdr:colOff>31750</xdr:colOff>
      <xdr:row>21</xdr:row>
      <xdr:rowOff>26307</xdr:rowOff>
    </xdr:to>
    <xdr:cxnSp macro="">
      <xdr:nvCxnSpPr>
        <xdr:cNvPr id="123" name="直線コネクタ 122"/>
        <xdr:cNvCxnSpPr/>
      </xdr:nvCxnSpPr>
      <xdr:spPr>
        <a:xfrm flipV="1">
          <a:off x="16510000" y="21571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169834</xdr:rowOff>
    </xdr:from>
    <xdr:ext cx="762000" cy="259045"/>
    <xdr:sp macro="" textlink="">
      <xdr:nvSpPr>
        <xdr:cNvPr id="124"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26307</xdr:rowOff>
    </xdr:from>
    <xdr:to>
      <xdr:col>24</xdr:col>
      <xdr:colOff>120650</xdr:colOff>
      <xdr:row>21</xdr:row>
      <xdr:rowOff>26307</xdr:rowOff>
    </xdr:to>
    <xdr:cxnSp macro="">
      <xdr:nvCxnSpPr>
        <xdr:cNvPr id="125" name="直線コネクタ 124"/>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14713</xdr:rowOff>
    </xdr:from>
    <xdr:ext cx="762000" cy="259045"/>
    <xdr:sp macro="" textlink="">
      <xdr:nvSpPr>
        <xdr:cNvPr id="126" name="物件費最大値テキスト"/>
        <xdr:cNvSpPr txBox="1"/>
      </xdr:nvSpPr>
      <xdr:spPr>
        <a:xfrm>
          <a:off x="16598900" y="19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12</xdr:row>
      <xdr:rowOff>99786</xdr:rowOff>
    </xdr:from>
    <xdr:to>
      <xdr:col>24</xdr:col>
      <xdr:colOff>120650</xdr:colOff>
      <xdr:row>12</xdr:row>
      <xdr:rowOff>99786</xdr:rowOff>
    </xdr:to>
    <xdr:cxnSp macro="">
      <xdr:nvCxnSpPr>
        <xdr:cNvPr id="127" name="直線コネクタ 126"/>
        <xdr:cNvCxnSpPr/>
      </xdr:nvCxnSpPr>
      <xdr:spPr>
        <a:xfrm>
          <a:off x="16421100" y="215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20864</xdr:rowOff>
    </xdr:from>
    <xdr:to>
      <xdr:col>24</xdr:col>
      <xdr:colOff>31750</xdr:colOff>
      <xdr:row>20</xdr:row>
      <xdr:rowOff>23586</xdr:rowOff>
    </xdr:to>
    <xdr:cxnSp macro="">
      <xdr:nvCxnSpPr>
        <xdr:cNvPr id="128" name="直線コネクタ 127"/>
        <xdr:cNvCxnSpPr/>
      </xdr:nvCxnSpPr>
      <xdr:spPr>
        <a:xfrm>
          <a:off x="15671800" y="3278414"/>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11084</xdr:rowOff>
    </xdr:from>
    <xdr:ext cx="762000" cy="259045"/>
    <xdr:sp macro="" textlink="">
      <xdr:nvSpPr>
        <xdr:cNvPr id="129" name="物件費平均値テキスト"/>
        <xdr:cNvSpPr txBox="1"/>
      </xdr:nvSpPr>
      <xdr:spPr>
        <a:xfrm>
          <a:off x="16598900" y="2582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30" name="フローチャート : 判断 129"/>
        <xdr:cNvSpPr/>
      </xdr:nvSpPr>
      <xdr:spPr>
        <a:xfrm>
          <a:off x="164592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137886</xdr:rowOff>
    </xdr:from>
    <xdr:to>
      <xdr:col>22</xdr:col>
      <xdr:colOff>565150</xdr:colOff>
      <xdr:row>19</xdr:row>
      <xdr:rowOff>20864</xdr:rowOff>
    </xdr:to>
    <xdr:cxnSp macro="">
      <xdr:nvCxnSpPr>
        <xdr:cNvPr id="131" name="直線コネクタ 130"/>
        <xdr:cNvCxnSpPr/>
      </xdr:nvCxnSpPr>
      <xdr:spPr>
        <a:xfrm>
          <a:off x="14782800" y="3223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111579</xdr:rowOff>
    </xdr:from>
    <xdr:to>
      <xdr:col>22</xdr:col>
      <xdr:colOff>615950</xdr:colOff>
      <xdr:row>16</xdr:row>
      <xdr:rowOff>41729</xdr:rowOff>
    </xdr:to>
    <xdr:sp macro="" textlink="">
      <xdr:nvSpPr>
        <xdr:cNvPr id="132" name="フローチャート : 判断 131"/>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51906</xdr:rowOff>
    </xdr:from>
    <xdr:ext cx="736600" cy="259045"/>
    <xdr:sp macro="" textlink="">
      <xdr:nvSpPr>
        <xdr:cNvPr id="133" name="テキスト ボックス 132"/>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137886</xdr:rowOff>
    </xdr:from>
    <xdr:to>
      <xdr:col>21</xdr:col>
      <xdr:colOff>361950</xdr:colOff>
      <xdr:row>18</xdr:row>
      <xdr:rowOff>137886</xdr:rowOff>
    </xdr:to>
    <xdr:cxnSp macro="">
      <xdr:nvCxnSpPr>
        <xdr:cNvPr id="134" name="直線コネクタ 133"/>
        <xdr:cNvCxnSpPr/>
      </xdr:nvCxnSpPr>
      <xdr:spPr>
        <a:xfrm>
          <a:off x="13893800" y="3223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78921</xdr:rowOff>
    </xdr:from>
    <xdr:to>
      <xdr:col>21</xdr:col>
      <xdr:colOff>412750</xdr:colOff>
      <xdr:row>16</xdr:row>
      <xdr:rowOff>9071</xdr:rowOff>
    </xdr:to>
    <xdr:sp macro="" textlink="">
      <xdr:nvSpPr>
        <xdr:cNvPr id="135" name="フローチャート : 判断 134"/>
        <xdr:cNvSpPr/>
      </xdr:nvSpPr>
      <xdr:spPr>
        <a:xfrm>
          <a:off x="14732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19248</xdr:rowOff>
    </xdr:from>
    <xdr:ext cx="762000" cy="259045"/>
    <xdr:sp macro="" textlink="">
      <xdr:nvSpPr>
        <xdr:cNvPr id="136" name="テキスト ボックス 135"/>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83457</xdr:rowOff>
    </xdr:from>
    <xdr:to>
      <xdr:col>20</xdr:col>
      <xdr:colOff>158750</xdr:colOff>
      <xdr:row>18</xdr:row>
      <xdr:rowOff>137886</xdr:rowOff>
    </xdr:to>
    <xdr:cxnSp macro="">
      <xdr:nvCxnSpPr>
        <xdr:cNvPr id="137" name="直線コネクタ 136"/>
        <xdr:cNvCxnSpPr/>
      </xdr:nvCxnSpPr>
      <xdr:spPr>
        <a:xfrm>
          <a:off x="13004800" y="3169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108857</xdr:rowOff>
    </xdr:from>
    <xdr:to>
      <xdr:col>20</xdr:col>
      <xdr:colOff>209550</xdr:colOff>
      <xdr:row>15</xdr:row>
      <xdr:rowOff>39007</xdr:rowOff>
    </xdr:to>
    <xdr:sp macro="" textlink="">
      <xdr:nvSpPr>
        <xdr:cNvPr id="138" name="フローチャート : 判断 137"/>
        <xdr:cNvSpPr/>
      </xdr:nvSpPr>
      <xdr:spPr>
        <a:xfrm>
          <a:off x="13843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49184</xdr:rowOff>
    </xdr:from>
    <xdr:ext cx="762000" cy="259045"/>
    <xdr:sp macro="" textlink="">
      <xdr:nvSpPr>
        <xdr:cNvPr id="139" name="テキスト ボックス 138"/>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40" name="フローチャート : 判断 139"/>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103613</xdr:rowOff>
    </xdr:from>
    <xdr:ext cx="762000" cy="259045"/>
    <xdr:sp macro="" textlink="">
      <xdr:nvSpPr>
        <xdr:cNvPr id="141" name="テキスト ボックス 140"/>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19</xdr:row>
      <xdr:rowOff>144236</xdr:rowOff>
    </xdr:from>
    <xdr:to>
      <xdr:col>24</xdr:col>
      <xdr:colOff>82550</xdr:colOff>
      <xdr:row>20</xdr:row>
      <xdr:rowOff>74386</xdr:rowOff>
    </xdr:to>
    <xdr:sp macro="" textlink="">
      <xdr:nvSpPr>
        <xdr:cNvPr id="147" name="円/楕円 146"/>
        <xdr:cNvSpPr/>
      </xdr:nvSpPr>
      <xdr:spPr>
        <a:xfrm>
          <a:off x="164592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116313</xdr:rowOff>
    </xdr:from>
    <xdr:ext cx="762000" cy="259045"/>
    <xdr:sp macro="" textlink="">
      <xdr:nvSpPr>
        <xdr:cNvPr id="148" name="物件費該当値テキスト"/>
        <xdr:cNvSpPr txBox="1"/>
      </xdr:nvSpPr>
      <xdr:spPr>
        <a:xfrm>
          <a:off x="16598900" y="337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141514</xdr:rowOff>
    </xdr:from>
    <xdr:to>
      <xdr:col>22</xdr:col>
      <xdr:colOff>615950</xdr:colOff>
      <xdr:row>19</xdr:row>
      <xdr:rowOff>71664</xdr:rowOff>
    </xdr:to>
    <xdr:sp macro="" textlink="">
      <xdr:nvSpPr>
        <xdr:cNvPr id="149" name="円/楕円 148"/>
        <xdr:cNvSpPr/>
      </xdr:nvSpPr>
      <xdr:spPr>
        <a:xfrm>
          <a:off x="15621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56441</xdr:rowOff>
    </xdr:from>
    <xdr:ext cx="736600" cy="259045"/>
    <xdr:sp macro="" textlink="">
      <xdr:nvSpPr>
        <xdr:cNvPr id="150" name="テキスト ボックス 149"/>
        <xdr:cNvSpPr txBox="1"/>
      </xdr:nvSpPr>
      <xdr:spPr>
        <a:xfrm>
          <a:off x="15290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87086</xdr:rowOff>
    </xdr:from>
    <xdr:to>
      <xdr:col>21</xdr:col>
      <xdr:colOff>412750</xdr:colOff>
      <xdr:row>19</xdr:row>
      <xdr:rowOff>17236</xdr:rowOff>
    </xdr:to>
    <xdr:sp macro="" textlink="">
      <xdr:nvSpPr>
        <xdr:cNvPr id="151" name="円/楕円 150"/>
        <xdr:cNvSpPr/>
      </xdr:nvSpPr>
      <xdr:spPr>
        <a:xfrm>
          <a:off x="14732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2013</xdr:rowOff>
    </xdr:from>
    <xdr:ext cx="762000" cy="259045"/>
    <xdr:sp macro="" textlink="">
      <xdr:nvSpPr>
        <xdr:cNvPr id="152" name="テキスト ボックス 151"/>
        <xdr:cNvSpPr txBox="1"/>
      </xdr:nvSpPr>
      <xdr:spPr>
        <a:xfrm>
          <a:off x="14401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87086</xdr:rowOff>
    </xdr:from>
    <xdr:to>
      <xdr:col>20</xdr:col>
      <xdr:colOff>209550</xdr:colOff>
      <xdr:row>19</xdr:row>
      <xdr:rowOff>17236</xdr:rowOff>
    </xdr:to>
    <xdr:sp macro="" textlink="">
      <xdr:nvSpPr>
        <xdr:cNvPr id="153" name="円/楕円 152"/>
        <xdr:cNvSpPr/>
      </xdr:nvSpPr>
      <xdr:spPr>
        <a:xfrm>
          <a:off x="13843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2013</xdr:rowOff>
    </xdr:from>
    <xdr:ext cx="762000" cy="259045"/>
    <xdr:sp macro="" textlink="">
      <xdr:nvSpPr>
        <xdr:cNvPr id="154" name="テキスト ボックス 153"/>
        <xdr:cNvSpPr txBox="1"/>
      </xdr:nvSpPr>
      <xdr:spPr>
        <a:xfrm>
          <a:off x="13512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32657</xdr:rowOff>
    </xdr:from>
    <xdr:to>
      <xdr:col>19</xdr:col>
      <xdr:colOff>6350</xdr:colOff>
      <xdr:row>18</xdr:row>
      <xdr:rowOff>134257</xdr:rowOff>
    </xdr:to>
    <xdr:sp macro="" textlink="">
      <xdr:nvSpPr>
        <xdr:cNvPr id="155" name="円/楕円 154"/>
        <xdr:cNvSpPr/>
      </xdr:nvSpPr>
      <xdr:spPr>
        <a:xfrm>
          <a:off x="12954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119034</xdr:rowOff>
    </xdr:from>
    <xdr:ext cx="762000" cy="259045"/>
    <xdr:sp macro="" textlink="">
      <xdr:nvSpPr>
        <xdr:cNvPr id="156" name="テキスト ボックス 155"/>
        <xdr:cNvSpPr txBox="1"/>
      </xdr:nvSpPr>
      <xdr:spPr>
        <a:xfrm>
          <a:off x="12623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前年度に比較して</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低下</a:t>
          </a:r>
          <a:r>
            <a:rPr lang="ja-JP" altLang="ja-JP" sz="1100" b="0" i="0" baseline="0">
              <a:solidFill>
                <a:schemeClr val="dk1"/>
              </a:solidFill>
              <a:effectLst/>
              <a:latin typeface="+mn-lt"/>
              <a:ea typeface="+mn-ea"/>
              <a:cs typeface="+mn-cs"/>
            </a:rPr>
            <a:t>、類似団体に比較して</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ポイント低い状況にある。これは、子ども手当や障がい者福祉費が増加したことによるものと考えられる。直近の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か年では</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ポイント上昇しており、今後も社会保障費と並行して増加することが見込まれるため、それに備えた他の経費の削減が不可欠である。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12700</xdr:rowOff>
    </xdr:to>
    <xdr:cxnSp macro="">
      <xdr:nvCxnSpPr>
        <xdr:cNvPr id="184" name="直線コネクタ 183"/>
        <xdr:cNvCxnSpPr/>
      </xdr:nvCxnSpPr>
      <xdr:spPr>
        <a:xfrm flipV="1">
          <a:off x="4826000" y="9042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156227</xdr:rowOff>
    </xdr:from>
    <xdr:ext cx="762000" cy="259045"/>
    <xdr:sp macro="" textlink="">
      <xdr:nvSpPr>
        <xdr:cNvPr id="185"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12700</xdr:rowOff>
    </xdr:from>
    <xdr:to>
      <xdr:col>7</xdr:col>
      <xdr:colOff>104775</xdr:colOff>
      <xdr:row>61</xdr:row>
      <xdr:rowOff>12700</xdr:rowOff>
    </xdr:to>
    <xdr:cxnSp macro="">
      <xdr:nvCxnSpPr>
        <xdr:cNvPr id="186" name="直線コネクタ 185"/>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7"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8" name="直線コネクタ 187"/>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88900</xdr:rowOff>
    </xdr:to>
    <xdr:cxnSp macro="">
      <xdr:nvCxnSpPr>
        <xdr:cNvPr id="189" name="直線コネクタ 188"/>
        <xdr:cNvCxnSpPr/>
      </xdr:nvCxnSpPr>
      <xdr:spPr>
        <a:xfrm flipV="1">
          <a:off x="3987800" y="9499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86377</xdr:rowOff>
    </xdr:from>
    <xdr:ext cx="762000" cy="259045"/>
    <xdr:sp macro="" textlink="">
      <xdr:nvSpPr>
        <xdr:cNvPr id="190" name="扶助費平均値テキスト"/>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191" name="フローチャート : 判断 190"/>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88900</xdr:rowOff>
    </xdr:to>
    <xdr:cxnSp macro="">
      <xdr:nvCxnSpPr>
        <xdr:cNvPr id="192" name="直線コネクタ 191"/>
        <xdr:cNvCxnSpPr/>
      </xdr:nvCxnSpPr>
      <xdr:spPr>
        <a:xfrm>
          <a:off x="3098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3" name="フローチャート : 判断 192"/>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194" name="テキスト ボックス 193"/>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31750</xdr:rowOff>
    </xdr:to>
    <xdr:cxnSp macro="">
      <xdr:nvCxnSpPr>
        <xdr:cNvPr id="195" name="直線コネクタ 194"/>
        <xdr:cNvCxnSpPr/>
      </xdr:nvCxnSpPr>
      <xdr:spPr>
        <a:xfrm>
          <a:off x="2209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38100</xdr:rowOff>
    </xdr:from>
    <xdr:to>
      <xdr:col>4</xdr:col>
      <xdr:colOff>396875</xdr:colOff>
      <xdr:row>55</xdr:row>
      <xdr:rowOff>139700</xdr:rowOff>
    </xdr:to>
    <xdr:sp macro="" textlink="">
      <xdr:nvSpPr>
        <xdr:cNvPr id="196" name="フローチャート : 判断 195"/>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124477</xdr:rowOff>
    </xdr:from>
    <xdr:ext cx="762000" cy="259045"/>
    <xdr:sp macro="" textlink="">
      <xdr:nvSpPr>
        <xdr:cNvPr id="197" name="テキスト ボックス 196"/>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55</xdr:row>
      <xdr:rowOff>31750</xdr:rowOff>
    </xdr:to>
    <xdr:cxnSp macro="">
      <xdr:nvCxnSpPr>
        <xdr:cNvPr id="198" name="直線コネクタ 197"/>
        <xdr:cNvCxnSpPr/>
      </xdr:nvCxnSpPr>
      <xdr:spPr>
        <a:xfrm>
          <a:off x="1320800" y="934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9" name="フローチャート : 判断 198"/>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200" name="テキスト ボックス 199"/>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48277</xdr:rowOff>
    </xdr:from>
    <xdr:ext cx="762000" cy="259045"/>
    <xdr:sp macro="" textlink="">
      <xdr:nvSpPr>
        <xdr:cNvPr id="202" name="テキスト ボックス 201"/>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8" name="円/楕円 207"/>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9"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38100</xdr:rowOff>
    </xdr:from>
    <xdr:to>
      <xdr:col>5</xdr:col>
      <xdr:colOff>600075</xdr:colOff>
      <xdr:row>55</xdr:row>
      <xdr:rowOff>139700</xdr:rowOff>
    </xdr:to>
    <xdr:sp macro="" textlink="">
      <xdr:nvSpPr>
        <xdr:cNvPr id="210" name="円/楕円 209"/>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149877</xdr:rowOff>
    </xdr:from>
    <xdr:ext cx="736600" cy="259045"/>
    <xdr:sp macro="" textlink="">
      <xdr:nvSpPr>
        <xdr:cNvPr id="211" name="テキスト ボックス 210"/>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12" name="円/楕円 211"/>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3" name="テキスト ボックス 212"/>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4" name="円/楕円 213"/>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215" name="テキスト ボックス 214"/>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16" name="円/楕円 215"/>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17" name="テキスト ボックス 216"/>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その他の主なものは繰出金である。前年度に比較して</a:t>
          </a:r>
          <a:r>
            <a:rPr lang="en-US" altLang="ja-JP" sz="1100" b="0" i="0" baseline="0">
              <a:solidFill>
                <a:schemeClr val="dk1"/>
              </a:solidFill>
              <a:effectLst/>
              <a:latin typeface="+mn-lt"/>
              <a:ea typeface="+mn-ea"/>
              <a:cs typeface="+mn-cs"/>
            </a:rPr>
            <a:t>0.5</a:t>
          </a:r>
          <a:r>
            <a:rPr lang="ja-JP" altLang="en-US" sz="1100" b="0" i="0" baseline="0">
              <a:solidFill>
                <a:schemeClr val="dk1"/>
              </a:solidFill>
              <a:effectLst/>
              <a:latin typeface="+mn-lt"/>
              <a:ea typeface="+mn-ea"/>
              <a:cs typeface="+mn-cs"/>
            </a:rPr>
            <a:t>ポイント上昇</a:t>
          </a:r>
          <a:r>
            <a:rPr lang="ja-JP" altLang="ja-JP" sz="1100" b="0" i="0" baseline="0">
              <a:solidFill>
                <a:schemeClr val="dk1"/>
              </a:solidFill>
              <a:effectLst/>
              <a:latin typeface="+mn-lt"/>
              <a:ea typeface="+mn-ea"/>
              <a:cs typeface="+mn-cs"/>
            </a:rPr>
            <a:t>、類似団体に比較して</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ポイント低い状況にある。国民健康保険、介護保険、介護サービス、後期高齢者医療における繰出金は何れも法定内の繰出であるが、水道事業は公債費負担軽減対策において繰出基準を上回っているため、今後おいて、基準内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94343</xdr:rowOff>
    </xdr:to>
    <xdr:cxnSp macro="">
      <xdr:nvCxnSpPr>
        <xdr:cNvPr id="247" name="直線コネクタ 246"/>
        <xdr:cNvCxnSpPr/>
      </xdr:nvCxnSpPr>
      <xdr:spPr>
        <a:xfrm flipV="1">
          <a:off x="16510000" y="9167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66420</xdr:rowOff>
    </xdr:from>
    <xdr:ext cx="762000" cy="259045"/>
    <xdr:sp macro="" textlink="">
      <xdr:nvSpPr>
        <xdr:cNvPr id="248"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94343</xdr:rowOff>
    </xdr:from>
    <xdr:to>
      <xdr:col>24</xdr:col>
      <xdr:colOff>120650</xdr:colOff>
      <xdr:row>62</xdr:row>
      <xdr:rowOff>94343</xdr:rowOff>
    </xdr:to>
    <xdr:cxnSp macro="">
      <xdr:nvCxnSpPr>
        <xdr:cNvPr id="249" name="直線コネクタ 248"/>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50"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51" name="直線コネクタ 250"/>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34472</xdr:rowOff>
    </xdr:from>
    <xdr:to>
      <xdr:col>24</xdr:col>
      <xdr:colOff>31750</xdr:colOff>
      <xdr:row>56</xdr:row>
      <xdr:rowOff>88900</xdr:rowOff>
    </xdr:to>
    <xdr:cxnSp macro="">
      <xdr:nvCxnSpPr>
        <xdr:cNvPr id="252" name="直線コネクタ 251"/>
        <xdr:cNvCxnSpPr/>
      </xdr:nvCxnSpPr>
      <xdr:spPr>
        <a:xfrm>
          <a:off x="15671800" y="96356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53"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4" name="フローチャート : 判断 253"/>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34472</xdr:rowOff>
    </xdr:from>
    <xdr:to>
      <xdr:col>22</xdr:col>
      <xdr:colOff>565150</xdr:colOff>
      <xdr:row>56</xdr:row>
      <xdr:rowOff>45357</xdr:rowOff>
    </xdr:to>
    <xdr:cxnSp macro="">
      <xdr:nvCxnSpPr>
        <xdr:cNvPr id="255" name="直線コネクタ 254"/>
        <xdr:cNvCxnSpPr/>
      </xdr:nvCxnSpPr>
      <xdr:spPr>
        <a:xfrm flipV="1">
          <a:off x="14782800" y="9635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157843</xdr:rowOff>
    </xdr:from>
    <xdr:to>
      <xdr:col>22</xdr:col>
      <xdr:colOff>615950</xdr:colOff>
      <xdr:row>57</xdr:row>
      <xdr:rowOff>87993</xdr:rowOff>
    </xdr:to>
    <xdr:sp macro="" textlink="">
      <xdr:nvSpPr>
        <xdr:cNvPr id="256" name="フローチャート : 判断 255"/>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72770</xdr:rowOff>
    </xdr:from>
    <xdr:ext cx="736600" cy="259045"/>
    <xdr:sp macro="" textlink="">
      <xdr:nvSpPr>
        <xdr:cNvPr id="257" name="テキスト ボックス 256"/>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34472</xdr:rowOff>
    </xdr:from>
    <xdr:to>
      <xdr:col>21</xdr:col>
      <xdr:colOff>361950</xdr:colOff>
      <xdr:row>56</xdr:row>
      <xdr:rowOff>45357</xdr:rowOff>
    </xdr:to>
    <xdr:cxnSp macro="">
      <xdr:nvCxnSpPr>
        <xdr:cNvPr id="258" name="直線コネクタ 257"/>
        <xdr:cNvCxnSpPr/>
      </xdr:nvCxnSpPr>
      <xdr:spPr>
        <a:xfrm>
          <a:off x="13893800" y="9635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59" name="フローチャート : 判断 258"/>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40112</xdr:rowOff>
    </xdr:from>
    <xdr:ext cx="762000" cy="259045"/>
    <xdr:sp macro="" textlink="">
      <xdr:nvSpPr>
        <xdr:cNvPr id="260" name="テキスト ボックス 259"/>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34472</xdr:rowOff>
    </xdr:from>
    <xdr:to>
      <xdr:col>20</xdr:col>
      <xdr:colOff>158750</xdr:colOff>
      <xdr:row>56</xdr:row>
      <xdr:rowOff>143328</xdr:rowOff>
    </xdr:to>
    <xdr:cxnSp macro="">
      <xdr:nvCxnSpPr>
        <xdr:cNvPr id="261" name="直線コネクタ 260"/>
        <xdr:cNvCxnSpPr/>
      </xdr:nvCxnSpPr>
      <xdr:spPr>
        <a:xfrm flipV="1">
          <a:off x="13004800" y="96356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70757</xdr:rowOff>
    </xdr:from>
    <xdr:to>
      <xdr:col>20</xdr:col>
      <xdr:colOff>209550</xdr:colOff>
      <xdr:row>57</xdr:row>
      <xdr:rowOff>907</xdr:rowOff>
    </xdr:to>
    <xdr:sp macro="" textlink="">
      <xdr:nvSpPr>
        <xdr:cNvPr id="262" name="フローチャート : 判断 261"/>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157134</xdr:rowOff>
    </xdr:from>
    <xdr:ext cx="762000" cy="259045"/>
    <xdr:sp macro="" textlink="">
      <xdr:nvSpPr>
        <xdr:cNvPr id="263" name="テキスト ボックス 262"/>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27215</xdr:rowOff>
    </xdr:from>
    <xdr:to>
      <xdr:col>19</xdr:col>
      <xdr:colOff>6350</xdr:colOff>
      <xdr:row>56</xdr:row>
      <xdr:rowOff>128815</xdr:rowOff>
    </xdr:to>
    <xdr:sp macro="" textlink="">
      <xdr:nvSpPr>
        <xdr:cNvPr id="264" name="フローチャート : 判断 263"/>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138992</xdr:rowOff>
    </xdr:from>
    <xdr:ext cx="762000" cy="259045"/>
    <xdr:sp macro="" textlink="">
      <xdr:nvSpPr>
        <xdr:cNvPr id="265" name="テキスト ボックス 264"/>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71" name="円/楕円 270"/>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54627</xdr:rowOff>
    </xdr:from>
    <xdr:ext cx="762000" cy="259045"/>
    <xdr:sp macro="" textlink="">
      <xdr:nvSpPr>
        <xdr:cNvPr id="272"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155122</xdr:rowOff>
    </xdr:from>
    <xdr:to>
      <xdr:col>22</xdr:col>
      <xdr:colOff>615950</xdr:colOff>
      <xdr:row>56</xdr:row>
      <xdr:rowOff>85272</xdr:rowOff>
    </xdr:to>
    <xdr:sp macro="" textlink="">
      <xdr:nvSpPr>
        <xdr:cNvPr id="273" name="円/楕円 272"/>
        <xdr:cNvSpPr/>
      </xdr:nvSpPr>
      <xdr:spPr>
        <a:xfrm>
          <a:off x="15621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95449</xdr:rowOff>
    </xdr:from>
    <xdr:ext cx="736600" cy="259045"/>
    <xdr:sp macro="" textlink="">
      <xdr:nvSpPr>
        <xdr:cNvPr id="274" name="テキスト ボックス 273"/>
        <xdr:cNvSpPr txBox="1"/>
      </xdr:nvSpPr>
      <xdr:spPr>
        <a:xfrm>
          <a:off x="15290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166007</xdr:rowOff>
    </xdr:from>
    <xdr:to>
      <xdr:col>21</xdr:col>
      <xdr:colOff>412750</xdr:colOff>
      <xdr:row>56</xdr:row>
      <xdr:rowOff>96157</xdr:rowOff>
    </xdr:to>
    <xdr:sp macro="" textlink="">
      <xdr:nvSpPr>
        <xdr:cNvPr id="275" name="円/楕円 274"/>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106334</xdr:rowOff>
    </xdr:from>
    <xdr:ext cx="762000" cy="259045"/>
    <xdr:sp macro="" textlink="">
      <xdr:nvSpPr>
        <xdr:cNvPr id="276" name="テキスト ボックス 275"/>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155122</xdr:rowOff>
    </xdr:from>
    <xdr:to>
      <xdr:col>20</xdr:col>
      <xdr:colOff>209550</xdr:colOff>
      <xdr:row>56</xdr:row>
      <xdr:rowOff>85272</xdr:rowOff>
    </xdr:to>
    <xdr:sp macro="" textlink="">
      <xdr:nvSpPr>
        <xdr:cNvPr id="277" name="円/楕円 276"/>
        <xdr:cNvSpPr/>
      </xdr:nvSpPr>
      <xdr:spPr>
        <a:xfrm>
          <a:off x="13843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95449</xdr:rowOff>
    </xdr:from>
    <xdr:ext cx="762000" cy="259045"/>
    <xdr:sp macro="" textlink="">
      <xdr:nvSpPr>
        <xdr:cNvPr id="278" name="テキスト ボックス 277"/>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92528</xdr:rowOff>
    </xdr:from>
    <xdr:to>
      <xdr:col>19</xdr:col>
      <xdr:colOff>6350</xdr:colOff>
      <xdr:row>57</xdr:row>
      <xdr:rowOff>22678</xdr:rowOff>
    </xdr:to>
    <xdr:sp macro="" textlink="">
      <xdr:nvSpPr>
        <xdr:cNvPr id="279" name="円/楕円 278"/>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7455</xdr:rowOff>
    </xdr:from>
    <xdr:ext cx="762000" cy="259045"/>
    <xdr:sp macro="" textlink="">
      <xdr:nvSpPr>
        <xdr:cNvPr id="280" name="テキスト ボックス 279"/>
        <xdr:cNvSpPr txBox="1"/>
      </xdr:nvSpPr>
      <xdr:spPr>
        <a:xfrm>
          <a:off x="12623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前年度に比較して</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低下</a:t>
          </a:r>
          <a:r>
            <a:rPr lang="ja-JP" altLang="ja-JP" sz="1100" b="0" i="0" baseline="0">
              <a:solidFill>
                <a:schemeClr val="dk1"/>
              </a:solidFill>
              <a:effectLst/>
              <a:latin typeface="+mn-lt"/>
              <a:ea typeface="+mn-ea"/>
              <a:cs typeface="+mn-cs"/>
            </a:rPr>
            <a:t>、類似団体に比較して</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低い</a:t>
          </a:r>
          <a:r>
            <a:rPr lang="ja-JP" altLang="ja-JP" sz="1100" b="0" i="0" baseline="0">
              <a:solidFill>
                <a:schemeClr val="dk1"/>
              </a:solidFill>
              <a:effectLst/>
              <a:latin typeface="+mn-lt"/>
              <a:ea typeface="+mn-ea"/>
              <a:cs typeface="+mn-cs"/>
            </a:rPr>
            <a:t>状況にある。今後においては、一部事務組合の施設老朽化に伴う負担金の増、自律のまちづくりに向けた地区協議会補助金の増額が見込まれることから、住民補助団体への補助金</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％削減を継続するとともに、その他の補助・交付金についても削減に努める。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5" name="直線コネクタ 29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6" name="テキスト ボックス 295"/>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7" name="直線コネクタ 29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8" name="テキスト ボックス 297"/>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9" name="直線コネクタ 29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0" name="テキスト ボックス 299"/>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1" name="直線コネクタ 30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2" name="テキスト ボックス 301"/>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3" name="直線コネクタ 30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4" name="テキスト ボックス 303"/>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5" name="直線コネクタ 30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6" name="テキスト ボックス 305"/>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146050</xdr:rowOff>
    </xdr:from>
    <xdr:to>
      <xdr:col>24</xdr:col>
      <xdr:colOff>31750</xdr:colOff>
      <xdr:row>42</xdr:row>
      <xdr:rowOff>72572</xdr:rowOff>
    </xdr:to>
    <xdr:cxnSp macro="">
      <xdr:nvCxnSpPr>
        <xdr:cNvPr id="310" name="直線コネクタ 309"/>
        <xdr:cNvCxnSpPr/>
      </xdr:nvCxnSpPr>
      <xdr:spPr>
        <a:xfrm flipV="1">
          <a:off x="16510000" y="5803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44649</xdr:rowOff>
    </xdr:from>
    <xdr:ext cx="762000" cy="259045"/>
    <xdr:sp macro="" textlink="">
      <xdr:nvSpPr>
        <xdr:cNvPr id="311" name="補助費等最小値テキスト"/>
        <xdr:cNvSpPr txBox="1"/>
      </xdr:nvSpPr>
      <xdr:spPr>
        <a:xfrm>
          <a:off x="16598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42</xdr:row>
      <xdr:rowOff>72572</xdr:rowOff>
    </xdr:from>
    <xdr:to>
      <xdr:col>24</xdr:col>
      <xdr:colOff>120650</xdr:colOff>
      <xdr:row>42</xdr:row>
      <xdr:rowOff>72572</xdr:rowOff>
    </xdr:to>
    <xdr:cxnSp macro="">
      <xdr:nvCxnSpPr>
        <xdr:cNvPr id="312" name="直線コネクタ 311"/>
        <xdr:cNvCxnSpPr/>
      </xdr:nvCxnSpPr>
      <xdr:spPr>
        <a:xfrm>
          <a:off x="16421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60977</xdr:rowOff>
    </xdr:from>
    <xdr:ext cx="762000" cy="259045"/>
    <xdr:sp macro="" textlink="">
      <xdr:nvSpPr>
        <xdr:cNvPr id="313"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33</xdr:row>
      <xdr:rowOff>146050</xdr:rowOff>
    </xdr:from>
    <xdr:to>
      <xdr:col>24</xdr:col>
      <xdr:colOff>120650</xdr:colOff>
      <xdr:row>33</xdr:row>
      <xdr:rowOff>146050</xdr:rowOff>
    </xdr:to>
    <xdr:cxnSp macro="">
      <xdr:nvCxnSpPr>
        <xdr:cNvPr id="314" name="直線コネクタ 313"/>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151493</xdr:rowOff>
    </xdr:from>
    <xdr:to>
      <xdr:col>24</xdr:col>
      <xdr:colOff>31750</xdr:colOff>
      <xdr:row>37</xdr:row>
      <xdr:rowOff>135164</xdr:rowOff>
    </xdr:to>
    <xdr:cxnSp macro="">
      <xdr:nvCxnSpPr>
        <xdr:cNvPr id="315" name="直線コネクタ 314"/>
        <xdr:cNvCxnSpPr/>
      </xdr:nvCxnSpPr>
      <xdr:spPr>
        <a:xfrm flipV="1">
          <a:off x="15671800" y="6152243"/>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2013</xdr:rowOff>
    </xdr:from>
    <xdr:ext cx="762000" cy="259045"/>
    <xdr:sp macro="" textlink="">
      <xdr:nvSpPr>
        <xdr:cNvPr id="316" name="補助費等平均値テキスト"/>
        <xdr:cNvSpPr txBox="1"/>
      </xdr:nvSpPr>
      <xdr:spPr>
        <a:xfrm>
          <a:off x="16598900" y="634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29936</xdr:rowOff>
    </xdr:from>
    <xdr:to>
      <xdr:col>24</xdr:col>
      <xdr:colOff>82550</xdr:colOff>
      <xdr:row>37</xdr:row>
      <xdr:rowOff>131536</xdr:rowOff>
    </xdr:to>
    <xdr:sp macro="" textlink="">
      <xdr:nvSpPr>
        <xdr:cNvPr id="317" name="フローチャート : 判断 316"/>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37</xdr:row>
      <xdr:rowOff>135164</xdr:rowOff>
    </xdr:to>
    <xdr:cxnSp macro="">
      <xdr:nvCxnSpPr>
        <xdr:cNvPr id="318" name="直線コネクタ 317"/>
        <xdr:cNvCxnSpPr/>
      </xdr:nvCxnSpPr>
      <xdr:spPr>
        <a:xfrm>
          <a:off x="14782800" y="6413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9" name="フローチャート : 判断 31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20" name="テキスト ボックス 319"/>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156936</xdr:rowOff>
    </xdr:to>
    <xdr:cxnSp macro="">
      <xdr:nvCxnSpPr>
        <xdr:cNvPr id="321" name="直線コネクタ 320"/>
        <xdr:cNvCxnSpPr/>
      </xdr:nvCxnSpPr>
      <xdr:spPr>
        <a:xfrm flipV="1">
          <a:off x="13893800" y="64135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40822</xdr:rowOff>
    </xdr:from>
    <xdr:to>
      <xdr:col>21</xdr:col>
      <xdr:colOff>412750</xdr:colOff>
      <xdr:row>37</xdr:row>
      <xdr:rowOff>142422</xdr:rowOff>
    </xdr:to>
    <xdr:sp macro="" textlink="">
      <xdr:nvSpPr>
        <xdr:cNvPr id="322" name="フローチャート : 判断 321"/>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127199</xdr:rowOff>
    </xdr:from>
    <xdr:ext cx="762000" cy="259045"/>
    <xdr:sp macro="" textlink="">
      <xdr:nvSpPr>
        <xdr:cNvPr id="323" name="テキスト ボックス 322"/>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156936</xdr:rowOff>
    </xdr:from>
    <xdr:to>
      <xdr:col>20</xdr:col>
      <xdr:colOff>158750</xdr:colOff>
      <xdr:row>38</xdr:row>
      <xdr:rowOff>116115</xdr:rowOff>
    </xdr:to>
    <xdr:cxnSp macro="">
      <xdr:nvCxnSpPr>
        <xdr:cNvPr id="324" name="直線コネクタ 323"/>
        <xdr:cNvCxnSpPr/>
      </xdr:nvCxnSpPr>
      <xdr:spPr>
        <a:xfrm flipV="1">
          <a:off x="13004800" y="6500586"/>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168728</xdr:rowOff>
    </xdr:from>
    <xdr:to>
      <xdr:col>20</xdr:col>
      <xdr:colOff>209550</xdr:colOff>
      <xdr:row>37</xdr:row>
      <xdr:rowOff>98878</xdr:rowOff>
    </xdr:to>
    <xdr:sp macro="" textlink="">
      <xdr:nvSpPr>
        <xdr:cNvPr id="325" name="フローチャート : 判断 324"/>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109055</xdr:rowOff>
    </xdr:from>
    <xdr:ext cx="762000" cy="259045"/>
    <xdr:sp macro="" textlink="">
      <xdr:nvSpPr>
        <xdr:cNvPr id="326" name="テキスト ボックス 325"/>
        <xdr:cNvSpPr txBox="1"/>
      </xdr:nvSpPr>
      <xdr:spPr>
        <a:xfrm>
          <a:off x="13512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8164</xdr:rowOff>
    </xdr:from>
    <xdr:to>
      <xdr:col>19</xdr:col>
      <xdr:colOff>6350</xdr:colOff>
      <xdr:row>37</xdr:row>
      <xdr:rowOff>109764</xdr:rowOff>
    </xdr:to>
    <xdr:sp macro="" textlink="">
      <xdr:nvSpPr>
        <xdr:cNvPr id="327" name="フローチャート : 判断 326"/>
        <xdr:cNvSpPr/>
      </xdr:nvSpPr>
      <xdr:spPr>
        <a:xfrm>
          <a:off x="12954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119941</xdr:rowOff>
    </xdr:from>
    <xdr:ext cx="762000" cy="259045"/>
    <xdr:sp macro="" textlink="">
      <xdr:nvSpPr>
        <xdr:cNvPr id="328" name="テキスト ボックス 327"/>
        <xdr:cNvSpPr txBox="1"/>
      </xdr:nvSpPr>
      <xdr:spPr>
        <a:xfrm>
          <a:off x="12623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100693</xdr:rowOff>
    </xdr:from>
    <xdr:to>
      <xdr:col>24</xdr:col>
      <xdr:colOff>82550</xdr:colOff>
      <xdr:row>36</xdr:row>
      <xdr:rowOff>30843</xdr:rowOff>
    </xdr:to>
    <xdr:sp macro="" textlink="">
      <xdr:nvSpPr>
        <xdr:cNvPr id="334" name="円/楕円 333"/>
        <xdr:cNvSpPr/>
      </xdr:nvSpPr>
      <xdr:spPr>
        <a:xfrm>
          <a:off x="16459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117220</xdr:rowOff>
    </xdr:from>
    <xdr:ext cx="762000" cy="259045"/>
    <xdr:sp macro="" textlink="">
      <xdr:nvSpPr>
        <xdr:cNvPr id="335" name="補助費等該当値テキスト"/>
        <xdr:cNvSpPr txBox="1"/>
      </xdr:nvSpPr>
      <xdr:spPr>
        <a:xfrm>
          <a:off x="16598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84364</xdr:rowOff>
    </xdr:from>
    <xdr:to>
      <xdr:col>22</xdr:col>
      <xdr:colOff>615950</xdr:colOff>
      <xdr:row>38</xdr:row>
      <xdr:rowOff>14514</xdr:rowOff>
    </xdr:to>
    <xdr:sp macro="" textlink="">
      <xdr:nvSpPr>
        <xdr:cNvPr id="336" name="円/楕円 335"/>
        <xdr:cNvSpPr/>
      </xdr:nvSpPr>
      <xdr:spPr>
        <a:xfrm>
          <a:off x="15621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170742</xdr:rowOff>
    </xdr:from>
    <xdr:ext cx="736600" cy="259045"/>
    <xdr:sp macro="" textlink="">
      <xdr:nvSpPr>
        <xdr:cNvPr id="337" name="テキスト ボックス 336"/>
        <xdr:cNvSpPr txBox="1"/>
      </xdr:nvSpPr>
      <xdr:spPr>
        <a:xfrm>
          <a:off x="15290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38" name="円/楕円 337"/>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macro="" textlink="">
      <xdr:nvSpPr>
        <xdr:cNvPr id="339" name="テキスト ボックス 338"/>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106136</xdr:rowOff>
    </xdr:from>
    <xdr:to>
      <xdr:col>20</xdr:col>
      <xdr:colOff>209550</xdr:colOff>
      <xdr:row>38</xdr:row>
      <xdr:rowOff>36286</xdr:rowOff>
    </xdr:to>
    <xdr:sp macro="" textlink="">
      <xdr:nvSpPr>
        <xdr:cNvPr id="340" name="円/楕円 339"/>
        <xdr:cNvSpPr/>
      </xdr:nvSpPr>
      <xdr:spPr>
        <a:xfrm>
          <a:off x="13843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21062</xdr:rowOff>
    </xdr:from>
    <xdr:ext cx="762000" cy="259045"/>
    <xdr:sp macro="" textlink="">
      <xdr:nvSpPr>
        <xdr:cNvPr id="341" name="テキスト ボックス 340"/>
        <xdr:cNvSpPr txBox="1"/>
      </xdr:nvSpPr>
      <xdr:spPr>
        <a:xfrm>
          <a:off x="13512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65315</xdr:rowOff>
    </xdr:from>
    <xdr:to>
      <xdr:col>19</xdr:col>
      <xdr:colOff>6350</xdr:colOff>
      <xdr:row>38</xdr:row>
      <xdr:rowOff>166915</xdr:rowOff>
    </xdr:to>
    <xdr:sp macro="" textlink="">
      <xdr:nvSpPr>
        <xdr:cNvPr id="342" name="円/楕円 341"/>
        <xdr:cNvSpPr/>
      </xdr:nvSpPr>
      <xdr:spPr>
        <a:xfrm>
          <a:off x="12954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151692</xdr:rowOff>
    </xdr:from>
    <xdr:ext cx="762000" cy="259045"/>
    <xdr:sp macro="" textlink="">
      <xdr:nvSpPr>
        <xdr:cNvPr id="343" name="テキスト ボックス 342"/>
        <xdr:cNvSpPr txBox="1"/>
      </xdr:nvSpPr>
      <xdr:spPr>
        <a:xfrm>
          <a:off x="12623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前年度に比較して</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ポイント上昇、類似団体に比較して</a:t>
          </a:r>
          <a:r>
            <a:rPr lang="en-US" altLang="ja-JP" sz="1100" b="0" i="0" baseline="0">
              <a:solidFill>
                <a:schemeClr val="dk1"/>
              </a:solidFill>
              <a:effectLst/>
              <a:latin typeface="+mn-lt"/>
              <a:ea typeface="+mn-ea"/>
              <a:cs typeface="+mn-cs"/>
            </a:rPr>
            <a:t>5.2</a:t>
          </a:r>
          <a:r>
            <a:rPr lang="ja-JP" altLang="ja-JP" sz="1100" b="0" i="0" baseline="0">
              <a:solidFill>
                <a:schemeClr val="dk1"/>
              </a:solidFill>
              <a:effectLst/>
              <a:latin typeface="+mn-lt"/>
              <a:ea typeface="+mn-ea"/>
              <a:cs typeface="+mn-cs"/>
            </a:rPr>
            <a:t>ポイント低い状況にある。　定時償還にかかる公債費は、決算額として</a:t>
          </a:r>
          <a:r>
            <a:rPr lang="en-US" altLang="ja-JP" sz="1100" b="0" i="0" baseline="0">
              <a:solidFill>
                <a:schemeClr val="dk1"/>
              </a:solidFill>
              <a:effectLst/>
              <a:latin typeface="+mn-lt"/>
              <a:ea typeface="+mn-ea"/>
              <a:cs typeface="+mn-cs"/>
            </a:rPr>
            <a:t>18,989</a:t>
          </a:r>
          <a:r>
            <a:rPr lang="ja-JP" altLang="ja-JP" sz="1100" b="0" i="0" baseline="0">
              <a:solidFill>
                <a:schemeClr val="dk1"/>
              </a:solidFill>
              <a:effectLst/>
              <a:latin typeface="+mn-lt"/>
              <a:ea typeface="+mn-ea"/>
              <a:cs typeface="+mn-cs"/>
            </a:rPr>
            <a:t>千円増加した。今後は、予定している大型事業に要する地方債発行を抑制し、プライマリーバランスを保てるよう努める。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8" name="直線コネクタ 357"/>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9" name="テキスト ボックス 358"/>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2" name="直線コネクタ 361"/>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3" name="テキスト ボックス 362"/>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29845</xdr:rowOff>
    </xdr:from>
    <xdr:to>
      <xdr:col>7</xdr:col>
      <xdr:colOff>15875</xdr:colOff>
      <xdr:row>81</xdr:row>
      <xdr:rowOff>58420</xdr:rowOff>
    </xdr:to>
    <xdr:cxnSp macro="">
      <xdr:nvCxnSpPr>
        <xdr:cNvPr id="367" name="直線コネクタ 366"/>
        <xdr:cNvCxnSpPr/>
      </xdr:nvCxnSpPr>
      <xdr:spPr>
        <a:xfrm flipV="1">
          <a:off x="4826000" y="1271714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30497</xdr:rowOff>
    </xdr:from>
    <xdr:ext cx="762000" cy="259045"/>
    <xdr:sp macro="" textlink="">
      <xdr:nvSpPr>
        <xdr:cNvPr id="368" name="公債費最小値テキスト"/>
        <xdr:cNvSpPr txBox="1"/>
      </xdr:nvSpPr>
      <xdr:spPr>
        <a:xfrm>
          <a:off x="4914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81</xdr:row>
      <xdr:rowOff>58420</xdr:rowOff>
    </xdr:from>
    <xdr:to>
      <xdr:col>7</xdr:col>
      <xdr:colOff>104775</xdr:colOff>
      <xdr:row>81</xdr:row>
      <xdr:rowOff>58420</xdr:rowOff>
    </xdr:to>
    <xdr:cxnSp macro="">
      <xdr:nvCxnSpPr>
        <xdr:cNvPr id="369" name="直線コネクタ 368"/>
        <xdr:cNvCxnSpPr/>
      </xdr:nvCxnSpPr>
      <xdr:spPr>
        <a:xfrm>
          <a:off x="4737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116222</xdr:rowOff>
    </xdr:from>
    <xdr:ext cx="762000" cy="259045"/>
    <xdr:sp macro="" textlink="">
      <xdr:nvSpPr>
        <xdr:cNvPr id="370" name="公債費最大値テキスト"/>
        <xdr:cNvSpPr txBox="1"/>
      </xdr:nvSpPr>
      <xdr:spPr>
        <a:xfrm>
          <a:off x="4914900" y="1246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74</xdr:row>
      <xdr:rowOff>29845</xdr:rowOff>
    </xdr:from>
    <xdr:to>
      <xdr:col>7</xdr:col>
      <xdr:colOff>104775</xdr:colOff>
      <xdr:row>74</xdr:row>
      <xdr:rowOff>29845</xdr:rowOff>
    </xdr:to>
    <xdr:cxnSp macro="">
      <xdr:nvCxnSpPr>
        <xdr:cNvPr id="371" name="直線コネクタ 370"/>
        <xdr:cNvCxnSpPr/>
      </xdr:nvCxnSpPr>
      <xdr:spPr>
        <a:xfrm>
          <a:off x="4737100" y="1271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127000</xdr:rowOff>
    </xdr:from>
    <xdr:to>
      <xdr:col>7</xdr:col>
      <xdr:colOff>15875</xdr:colOff>
      <xdr:row>75</xdr:row>
      <xdr:rowOff>144145</xdr:rowOff>
    </xdr:to>
    <xdr:cxnSp macro="">
      <xdr:nvCxnSpPr>
        <xdr:cNvPr id="372" name="直線コネクタ 371"/>
        <xdr:cNvCxnSpPr/>
      </xdr:nvCxnSpPr>
      <xdr:spPr>
        <a:xfrm>
          <a:off x="3987800" y="129857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19702</xdr:rowOff>
    </xdr:from>
    <xdr:ext cx="762000" cy="259045"/>
    <xdr:sp macro="" textlink="">
      <xdr:nvSpPr>
        <xdr:cNvPr id="373" name="公債費平均値テキスト"/>
        <xdr:cNvSpPr txBox="1"/>
      </xdr:nvSpPr>
      <xdr:spPr>
        <a:xfrm>
          <a:off x="4914900" y="13221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47625</xdr:rowOff>
    </xdr:from>
    <xdr:to>
      <xdr:col>7</xdr:col>
      <xdr:colOff>66675</xdr:colOff>
      <xdr:row>77</xdr:row>
      <xdr:rowOff>149225</xdr:rowOff>
    </xdr:to>
    <xdr:sp macro="" textlink="">
      <xdr:nvSpPr>
        <xdr:cNvPr id="374" name="フローチャート : 判断 373"/>
        <xdr:cNvSpPr/>
      </xdr:nvSpPr>
      <xdr:spPr>
        <a:xfrm>
          <a:off x="47752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138430</xdr:rowOff>
    </xdr:from>
    <xdr:to>
      <xdr:col>5</xdr:col>
      <xdr:colOff>549275</xdr:colOff>
      <xdr:row>75</xdr:row>
      <xdr:rowOff>127000</xdr:rowOff>
    </xdr:to>
    <xdr:cxnSp macro="">
      <xdr:nvCxnSpPr>
        <xdr:cNvPr id="375" name="直線コネクタ 374"/>
        <xdr:cNvCxnSpPr/>
      </xdr:nvCxnSpPr>
      <xdr:spPr>
        <a:xfrm>
          <a:off x="3098800" y="1282573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93345</xdr:rowOff>
    </xdr:from>
    <xdr:to>
      <xdr:col>5</xdr:col>
      <xdr:colOff>600075</xdr:colOff>
      <xdr:row>78</xdr:row>
      <xdr:rowOff>23495</xdr:rowOff>
    </xdr:to>
    <xdr:sp macro="" textlink="">
      <xdr:nvSpPr>
        <xdr:cNvPr id="376" name="フローチャート : 判断 375"/>
        <xdr:cNvSpPr/>
      </xdr:nvSpPr>
      <xdr:spPr>
        <a:xfrm>
          <a:off x="3937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8272</xdr:rowOff>
    </xdr:from>
    <xdr:ext cx="736600" cy="259045"/>
    <xdr:sp macro="" textlink="">
      <xdr:nvSpPr>
        <xdr:cNvPr id="377" name="テキスト ボックス 376"/>
        <xdr:cNvSpPr txBox="1"/>
      </xdr:nvSpPr>
      <xdr:spPr>
        <a:xfrm>
          <a:off x="3606800" y="1338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127000</xdr:rowOff>
    </xdr:from>
    <xdr:to>
      <xdr:col>4</xdr:col>
      <xdr:colOff>346075</xdr:colOff>
      <xdr:row>74</xdr:row>
      <xdr:rowOff>138430</xdr:rowOff>
    </xdr:to>
    <xdr:cxnSp macro="">
      <xdr:nvCxnSpPr>
        <xdr:cNvPr id="378" name="直線コネクタ 377"/>
        <xdr:cNvCxnSpPr/>
      </xdr:nvCxnSpPr>
      <xdr:spPr>
        <a:xfrm>
          <a:off x="2209800" y="12814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116205</xdr:rowOff>
    </xdr:from>
    <xdr:to>
      <xdr:col>4</xdr:col>
      <xdr:colOff>396875</xdr:colOff>
      <xdr:row>78</xdr:row>
      <xdr:rowOff>46355</xdr:rowOff>
    </xdr:to>
    <xdr:sp macro="" textlink="">
      <xdr:nvSpPr>
        <xdr:cNvPr id="379" name="フローチャート : 判断 378"/>
        <xdr:cNvSpPr/>
      </xdr:nvSpPr>
      <xdr:spPr>
        <a:xfrm>
          <a:off x="3048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31132</xdr:rowOff>
    </xdr:from>
    <xdr:ext cx="762000" cy="259045"/>
    <xdr:sp macro="" textlink="">
      <xdr:nvSpPr>
        <xdr:cNvPr id="380" name="テキスト ボックス 379"/>
        <xdr:cNvSpPr txBox="1"/>
      </xdr:nvSpPr>
      <xdr:spPr>
        <a:xfrm>
          <a:off x="2717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127000</xdr:rowOff>
    </xdr:from>
    <xdr:to>
      <xdr:col>3</xdr:col>
      <xdr:colOff>142875</xdr:colOff>
      <xdr:row>74</xdr:row>
      <xdr:rowOff>161290</xdr:rowOff>
    </xdr:to>
    <xdr:cxnSp macro="">
      <xdr:nvCxnSpPr>
        <xdr:cNvPr id="381" name="直線コネクタ 380"/>
        <xdr:cNvCxnSpPr/>
      </xdr:nvCxnSpPr>
      <xdr:spPr>
        <a:xfrm flipV="1">
          <a:off x="1320800" y="128143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127636</xdr:rowOff>
    </xdr:from>
    <xdr:to>
      <xdr:col>3</xdr:col>
      <xdr:colOff>193675</xdr:colOff>
      <xdr:row>78</xdr:row>
      <xdr:rowOff>57786</xdr:rowOff>
    </xdr:to>
    <xdr:sp macro="" textlink="">
      <xdr:nvSpPr>
        <xdr:cNvPr id="382" name="フローチャート : 判断 381"/>
        <xdr:cNvSpPr/>
      </xdr:nvSpPr>
      <xdr:spPr>
        <a:xfrm>
          <a:off x="2159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42563</xdr:rowOff>
    </xdr:from>
    <xdr:ext cx="762000" cy="259045"/>
    <xdr:sp macro="" textlink="">
      <xdr:nvSpPr>
        <xdr:cNvPr id="383" name="テキスト ボックス 382"/>
        <xdr:cNvSpPr txBox="1"/>
      </xdr:nvSpPr>
      <xdr:spPr>
        <a:xfrm>
          <a:off x="1828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87630</xdr:rowOff>
    </xdr:from>
    <xdr:to>
      <xdr:col>1</xdr:col>
      <xdr:colOff>676275</xdr:colOff>
      <xdr:row>79</xdr:row>
      <xdr:rowOff>17780</xdr:rowOff>
    </xdr:to>
    <xdr:sp macro="" textlink="">
      <xdr:nvSpPr>
        <xdr:cNvPr id="384" name="フローチャート : 判断 383"/>
        <xdr:cNvSpPr/>
      </xdr:nvSpPr>
      <xdr:spPr>
        <a:xfrm>
          <a:off x="1270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2557</xdr:rowOff>
    </xdr:from>
    <xdr:ext cx="762000" cy="259045"/>
    <xdr:sp macro="" textlink="">
      <xdr:nvSpPr>
        <xdr:cNvPr id="385" name="テキスト ボックス 384"/>
        <xdr:cNvSpPr txBox="1"/>
      </xdr:nvSpPr>
      <xdr:spPr>
        <a:xfrm>
          <a:off x="939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93345</xdr:rowOff>
    </xdr:from>
    <xdr:to>
      <xdr:col>7</xdr:col>
      <xdr:colOff>66675</xdr:colOff>
      <xdr:row>76</xdr:row>
      <xdr:rowOff>23495</xdr:rowOff>
    </xdr:to>
    <xdr:sp macro="" textlink="">
      <xdr:nvSpPr>
        <xdr:cNvPr id="391" name="円/楕円 390"/>
        <xdr:cNvSpPr/>
      </xdr:nvSpPr>
      <xdr:spPr>
        <a:xfrm>
          <a:off x="47752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109872</xdr:rowOff>
    </xdr:from>
    <xdr:ext cx="762000" cy="259045"/>
    <xdr:sp macro="" textlink="">
      <xdr:nvSpPr>
        <xdr:cNvPr id="392" name="公債費該当値テキスト"/>
        <xdr:cNvSpPr txBox="1"/>
      </xdr:nvSpPr>
      <xdr:spPr>
        <a:xfrm>
          <a:off x="4914900" y="1279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76200</xdr:rowOff>
    </xdr:from>
    <xdr:to>
      <xdr:col>5</xdr:col>
      <xdr:colOff>600075</xdr:colOff>
      <xdr:row>76</xdr:row>
      <xdr:rowOff>6350</xdr:rowOff>
    </xdr:to>
    <xdr:sp macro="" textlink="">
      <xdr:nvSpPr>
        <xdr:cNvPr id="393" name="円/楕円 392"/>
        <xdr:cNvSpPr/>
      </xdr:nvSpPr>
      <xdr:spPr>
        <a:xfrm>
          <a:off x="3937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16527</xdr:rowOff>
    </xdr:from>
    <xdr:ext cx="736600" cy="259045"/>
    <xdr:sp macro="" textlink="">
      <xdr:nvSpPr>
        <xdr:cNvPr id="394" name="テキスト ボックス 393"/>
        <xdr:cNvSpPr txBox="1"/>
      </xdr:nvSpPr>
      <xdr:spPr>
        <a:xfrm>
          <a:off x="3606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87630</xdr:rowOff>
    </xdr:from>
    <xdr:to>
      <xdr:col>4</xdr:col>
      <xdr:colOff>396875</xdr:colOff>
      <xdr:row>75</xdr:row>
      <xdr:rowOff>17780</xdr:rowOff>
    </xdr:to>
    <xdr:sp macro="" textlink="">
      <xdr:nvSpPr>
        <xdr:cNvPr id="395" name="円/楕円 394"/>
        <xdr:cNvSpPr/>
      </xdr:nvSpPr>
      <xdr:spPr>
        <a:xfrm>
          <a:off x="3048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27957</xdr:rowOff>
    </xdr:from>
    <xdr:ext cx="762000" cy="259045"/>
    <xdr:sp macro="" textlink="">
      <xdr:nvSpPr>
        <xdr:cNvPr id="396" name="テキスト ボックス 395"/>
        <xdr:cNvSpPr txBox="1"/>
      </xdr:nvSpPr>
      <xdr:spPr>
        <a:xfrm>
          <a:off x="2717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76200</xdr:rowOff>
    </xdr:from>
    <xdr:to>
      <xdr:col>3</xdr:col>
      <xdr:colOff>193675</xdr:colOff>
      <xdr:row>75</xdr:row>
      <xdr:rowOff>6350</xdr:rowOff>
    </xdr:to>
    <xdr:sp macro="" textlink="">
      <xdr:nvSpPr>
        <xdr:cNvPr id="397" name="円/楕円 396"/>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16527</xdr:rowOff>
    </xdr:from>
    <xdr:ext cx="762000" cy="259045"/>
    <xdr:sp macro="" textlink="">
      <xdr:nvSpPr>
        <xdr:cNvPr id="398" name="テキスト ボックス 397"/>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110490</xdr:rowOff>
    </xdr:from>
    <xdr:to>
      <xdr:col>1</xdr:col>
      <xdr:colOff>676275</xdr:colOff>
      <xdr:row>75</xdr:row>
      <xdr:rowOff>40640</xdr:rowOff>
    </xdr:to>
    <xdr:sp macro="" textlink="">
      <xdr:nvSpPr>
        <xdr:cNvPr id="399" name="円/楕円 398"/>
        <xdr:cNvSpPr/>
      </xdr:nvSpPr>
      <xdr:spPr>
        <a:xfrm>
          <a:off x="1270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50817</xdr:rowOff>
    </xdr:from>
    <xdr:ext cx="762000" cy="259045"/>
    <xdr:sp macro="" textlink="">
      <xdr:nvSpPr>
        <xdr:cNvPr id="400" name="テキスト ボックス 399"/>
        <xdr:cNvSpPr txBox="1"/>
      </xdr:nvSpPr>
      <xdr:spPr>
        <a:xfrm>
          <a:off x="939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昨年度に比較して</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ポイントの低下、類似団体に比較すると</a:t>
          </a:r>
          <a:r>
            <a:rPr lang="en-US" altLang="ja-JP" sz="1100" b="0" i="0" baseline="0">
              <a:solidFill>
                <a:schemeClr val="dk1"/>
              </a:solidFill>
              <a:effectLst/>
              <a:latin typeface="+mn-lt"/>
              <a:ea typeface="+mn-ea"/>
              <a:cs typeface="+mn-cs"/>
            </a:rPr>
            <a:t>6.4</a:t>
          </a:r>
          <a:r>
            <a:rPr lang="ja-JP" altLang="ja-JP" sz="1100" b="0" i="0" baseline="0">
              <a:solidFill>
                <a:schemeClr val="dk1"/>
              </a:solidFill>
              <a:effectLst/>
              <a:latin typeface="+mn-lt"/>
              <a:ea typeface="+mn-ea"/>
              <a:cs typeface="+mn-cs"/>
            </a:rPr>
            <a:t>ポイント高い状況となった。要因は、人件費と物件費が類似団体に比較して高い状況にあることと考えられる。人件費については、計画に基づく採用等により職員数の削減に努め、物件費については、教育施設等の統廃合を推進し、経費の節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46989</xdr:rowOff>
    </xdr:to>
    <xdr:cxnSp macro="">
      <xdr:nvCxnSpPr>
        <xdr:cNvPr id="426" name="直線コネクタ 425"/>
        <xdr:cNvCxnSpPr/>
      </xdr:nvCxnSpPr>
      <xdr:spPr>
        <a:xfrm flipV="1">
          <a:off x="16510000" y="126314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19066</xdr:rowOff>
    </xdr:from>
    <xdr:ext cx="762000" cy="259045"/>
    <xdr:sp macro="" textlink="">
      <xdr:nvSpPr>
        <xdr:cNvPr id="427"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81</xdr:row>
      <xdr:rowOff>46989</xdr:rowOff>
    </xdr:from>
    <xdr:to>
      <xdr:col>24</xdr:col>
      <xdr:colOff>120650</xdr:colOff>
      <xdr:row>81</xdr:row>
      <xdr:rowOff>46989</xdr:rowOff>
    </xdr:to>
    <xdr:cxnSp macro="">
      <xdr:nvCxnSpPr>
        <xdr:cNvPr id="428" name="直線コネクタ 427"/>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149861</xdr:rowOff>
    </xdr:from>
    <xdr:to>
      <xdr:col>24</xdr:col>
      <xdr:colOff>31750</xdr:colOff>
      <xdr:row>79</xdr:row>
      <xdr:rowOff>37846</xdr:rowOff>
    </xdr:to>
    <xdr:cxnSp macro="">
      <xdr:nvCxnSpPr>
        <xdr:cNvPr id="431" name="直線コネクタ 430"/>
        <xdr:cNvCxnSpPr/>
      </xdr:nvCxnSpPr>
      <xdr:spPr>
        <a:xfrm flipV="1">
          <a:off x="15671800" y="13522961"/>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165879</xdr:rowOff>
    </xdr:from>
    <xdr:ext cx="762000" cy="259045"/>
    <xdr:sp macro="" textlink="">
      <xdr:nvSpPr>
        <xdr:cNvPr id="432"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149352</xdr:rowOff>
    </xdr:from>
    <xdr:to>
      <xdr:col>24</xdr:col>
      <xdr:colOff>82550</xdr:colOff>
      <xdr:row>77</xdr:row>
      <xdr:rowOff>79502</xdr:rowOff>
    </xdr:to>
    <xdr:sp macro="" textlink="">
      <xdr:nvSpPr>
        <xdr:cNvPr id="433" name="フローチャート : 判断 432"/>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37846</xdr:rowOff>
    </xdr:from>
    <xdr:to>
      <xdr:col>22</xdr:col>
      <xdr:colOff>565150</xdr:colOff>
      <xdr:row>79</xdr:row>
      <xdr:rowOff>51563</xdr:rowOff>
    </xdr:to>
    <xdr:cxnSp macro="">
      <xdr:nvCxnSpPr>
        <xdr:cNvPr id="434" name="直線コネクタ 433"/>
        <xdr:cNvCxnSpPr/>
      </xdr:nvCxnSpPr>
      <xdr:spPr>
        <a:xfrm flipV="1">
          <a:off x="14782800" y="135823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5" name="フローチャート : 判断 434"/>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66819</xdr:rowOff>
    </xdr:from>
    <xdr:ext cx="736600" cy="259045"/>
    <xdr:sp macro="" textlink="">
      <xdr:nvSpPr>
        <xdr:cNvPr id="436" name="テキスト ボックス 435"/>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51563</xdr:rowOff>
    </xdr:from>
    <xdr:to>
      <xdr:col>21</xdr:col>
      <xdr:colOff>361950</xdr:colOff>
      <xdr:row>79</xdr:row>
      <xdr:rowOff>74422</xdr:rowOff>
    </xdr:to>
    <xdr:cxnSp macro="">
      <xdr:nvCxnSpPr>
        <xdr:cNvPr id="437" name="直線コネクタ 436"/>
        <xdr:cNvCxnSpPr/>
      </xdr:nvCxnSpPr>
      <xdr:spPr>
        <a:xfrm flipV="1">
          <a:off x="13893800" y="135961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38" name="フローチャート : 判断 437"/>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71391</xdr:rowOff>
    </xdr:from>
    <xdr:ext cx="762000" cy="259045"/>
    <xdr:sp macro="" textlink="">
      <xdr:nvSpPr>
        <xdr:cNvPr id="439" name="テキスト ボックス 438"/>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74422</xdr:rowOff>
    </xdr:from>
    <xdr:to>
      <xdr:col>20</xdr:col>
      <xdr:colOff>158750</xdr:colOff>
      <xdr:row>80</xdr:row>
      <xdr:rowOff>72137</xdr:rowOff>
    </xdr:to>
    <xdr:cxnSp macro="">
      <xdr:nvCxnSpPr>
        <xdr:cNvPr id="440" name="直線コネクタ 439"/>
        <xdr:cNvCxnSpPr/>
      </xdr:nvCxnSpPr>
      <xdr:spPr>
        <a:xfrm flipV="1">
          <a:off x="13004800" y="13618972"/>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165354</xdr:rowOff>
    </xdr:from>
    <xdr:to>
      <xdr:col>20</xdr:col>
      <xdr:colOff>209550</xdr:colOff>
      <xdr:row>76</xdr:row>
      <xdr:rowOff>95504</xdr:rowOff>
    </xdr:to>
    <xdr:sp macro="" textlink="">
      <xdr:nvSpPr>
        <xdr:cNvPr id="441" name="フローチャート : 判断 440"/>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105681</xdr:rowOff>
    </xdr:from>
    <xdr:ext cx="762000" cy="259045"/>
    <xdr:sp macro="" textlink="">
      <xdr:nvSpPr>
        <xdr:cNvPr id="442" name="テキスト ボックス 441"/>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89915</xdr:rowOff>
    </xdr:from>
    <xdr:to>
      <xdr:col>19</xdr:col>
      <xdr:colOff>6350</xdr:colOff>
      <xdr:row>77</xdr:row>
      <xdr:rowOff>20065</xdr:rowOff>
    </xdr:to>
    <xdr:sp macro="" textlink="">
      <xdr:nvSpPr>
        <xdr:cNvPr id="443" name="フローチャート : 判断 442"/>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30243</xdr:rowOff>
    </xdr:from>
    <xdr:ext cx="762000" cy="259045"/>
    <xdr:sp macro="" textlink="">
      <xdr:nvSpPr>
        <xdr:cNvPr id="444" name="テキスト ボックス 443"/>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99061</xdr:rowOff>
    </xdr:from>
    <xdr:to>
      <xdr:col>24</xdr:col>
      <xdr:colOff>82550</xdr:colOff>
      <xdr:row>79</xdr:row>
      <xdr:rowOff>29211</xdr:rowOff>
    </xdr:to>
    <xdr:sp macro="" textlink="">
      <xdr:nvSpPr>
        <xdr:cNvPr id="450" name="円/楕円 449"/>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71138</xdr:rowOff>
    </xdr:from>
    <xdr:ext cx="762000" cy="259045"/>
    <xdr:sp macro="" textlink="">
      <xdr:nvSpPr>
        <xdr:cNvPr id="451"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158496</xdr:rowOff>
    </xdr:from>
    <xdr:to>
      <xdr:col>22</xdr:col>
      <xdr:colOff>615950</xdr:colOff>
      <xdr:row>79</xdr:row>
      <xdr:rowOff>88646</xdr:rowOff>
    </xdr:to>
    <xdr:sp macro="" textlink="">
      <xdr:nvSpPr>
        <xdr:cNvPr id="452" name="円/楕円 451"/>
        <xdr:cNvSpPr/>
      </xdr:nvSpPr>
      <xdr:spPr>
        <a:xfrm>
          <a:off x="15621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73423</xdr:rowOff>
    </xdr:from>
    <xdr:ext cx="736600" cy="259045"/>
    <xdr:sp macro="" textlink="">
      <xdr:nvSpPr>
        <xdr:cNvPr id="453" name="テキスト ボックス 452"/>
        <xdr:cNvSpPr txBox="1"/>
      </xdr:nvSpPr>
      <xdr:spPr>
        <a:xfrm>
          <a:off x="15290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763</xdr:rowOff>
    </xdr:from>
    <xdr:to>
      <xdr:col>21</xdr:col>
      <xdr:colOff>412750</xdr:colOff>
      <xdr:row>79</xdr:row>
      <xdr:rowOff>102363</xdr:rowOff>
    </xdr:to>
    <xdr:sp macro="" textlink="">
      <xdr:nvSpPr>
        <xdr:cNvPr id="454" name="円/楕円 453"/>
        <xdr:cNvSpPr/>
      </xdr:nvSpPr>
      <xdr:spPr>
        <a:xfrm>
          <a:off x="14732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87140</xdr:rowOff>
    </xdr:from>
    <xdr:ext cx="762000" cy="259045"/>
    <xdr:sp macro="" textlink="">
      <xdr:nvSpPr>
        <xdr:cNvPr id="455" name="テキスト ボックス 454"/>
        <xdr:cNvSpPr txBox="1"/>
      </xdr:nvSpPr>
      <xdr:spPr>
        <a:xfrm>
          <a:off x="14401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23622</xdr:rowOff>
    </xdr:from>
    <xdr:to>
      <xdr:col>20</xdr:col>
      <xdr:colOff>209550</xdr:colOff>
      <xdr:row>79</xdr:row>
      <xdr:rowOff>125222</xdr:rowOff>
    </xdr:to>
    <xdr:sp macro="" textlink="">
      <xdr:nvSpPr>
        <xdr:cNvPr id="456" name="円/楕円 455"/>
        <xdr:cNvSpPr/>
      </xdr:nvSpPr>
      <xdr:spPr>
        <a:xfrm>
          <a:off x="13843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109999</xdr:rowOff>
    </xdr:from>
    <xdr:ext cx="762000" cy="259045"/>
    <xdr:sp macro="" textlink="">
      <xdr:nvSpPr>
        <xdr:cNvPr id="457" name="テキスト ボックス 456"/>
        <xdr:cNvSpPr txBox="1"/>
      </xdr:nvSpPr>
      <xdr:spPr>
        <a:xfrm>
          <a:off x="13512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21337</xdr:rowOff>
    </xdr:from>
    <xdr:to>
      <xdr:col>19</xdr:col>
      <xdr:colOff>6350</xdr:colOff>
      <xdr:row>80</xdr:row>
      <xdr:rowOff>122937</xdr:rowOff>
    </xdr:to>
    <xdr:sp macro="" textlink="">
      <xdr:nvSpPr>
        <xdr:cNvPr id="458" name="円/楕円 457"/>
        <xdr:cNvSpPr/>
      </xdr:nvSpPr>
      <xdr:spPr>
        <a:xfrm>
          <a:off x="12954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107714</xdr:rowOff>
    </xdr:from>
    <xdr:ext cx="762000" cy="259045"/>
    <xdr:sp macro="" textlink="">
      <xdr:nvSpPr>
        <xdr:cNvPr id="459" name="テキスト ボックス 458"/>
        <xdr:cNvSpPr txBox="1"/>
      </xdr:nvSpPr>
      <xdr:spPr>
        <a:xfrm>
          <a:off x="12623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大分県九重町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38325</xdr:rowOff>
    </xdr:from>
    <xdr:to>
      <xdr:col>4</xdr:col>
      <xdr:colOff>1117600</xdr:colOff>
      <xdr:row>19</xdr:row>
      <xdr:rowOff>154595</xdr:rowOff>
    </xdr:to>
    <xdr:cxnSp macro="">
      <xdr:nvCxnSpPr>
        <xdr:cNvPr id="47" name="直線コネクタ 46"/>
        <xdr:cNvCxnSpPr/>
      </xdr:nvCxnSpPr>
      <xdr:spPr bwMode="auto">
        <a:xfrm flipV="1">
          <a:off x="5651500" y="1971900"/>
          <a:ext cx="0" cy="1487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126672</xdr:rowOff>
    </xdr:from>
    <xdr:ext cx="762000" cy="259045"/>
    <xdr:sp macro="" textlink="">
      <xdr:nvSpPr>
        <xdr:cNvPr id="48" name="人口1人当たり決算額の推移最小値テキスト130"/>
        <xdr:cNvSpPr txBox="1"/>
      </xdr:nvSpPr>
      <xdr:spPr>
        <a:xfrm>
          <a:off x="5740400" y="343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73,840</a:t>
          </a:r>
          <a:endParaRPr kumimoji="1" lang="ja-JP" altLang="en-US" sz="1000" b="1">
            <a:latin typeface="ＭＳ Ｐゴシック"/>
          </a:endParaRPr>
        </a:p>
      </xdr:txBody>
    </xdr:sp>
    <xdr:clientData/>
  </xdr:oneCellAnchor>
  <xdr:twoCellAnchor>
    <xdr:from>
      <xdr:col>4</xdr:col>
      <xdr:colOff>1028700</xdr:colOff>
      <xdr:row>19</xdr:row>
      <xdr:rowOff>154595</xdr:rowOff>
    </xdr:from>
    <xdr:to>
      <xdr:col>5</xdr:col>
      <xdr:colOff>73025</xdr:colOff>
      <xdr:row>19</xdr:row>
      <xdr:rowOff>154595</xdr:rowOff>
    </xdr:to>
    <xdr:cxnSp macro="">
      <xdr:nvCxnSpPr>
        <xdr:cNvPr id="49" name="直線コネクタ 48"/>
        <xdr:cNvCxnSpPr/>
      </xdr:nvCxnSpPr>
      <xdr:spPr bwMode="auto">
        <a:xfrm>
          <a:off x="5562600" y="3459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124702</xdr:rowOff>
    </xdr:from>
    <xdr:ext cx="762000" cy="259045"/>
    <xdr:sp macro="" textlink="">
      <xdr:nvSpPr>
        <xdr:cNvPr id="50" name="人口1人当たり決算額の推移最大値テキスト130"/>
        <xdr:cNvSpPr txBox="1"/>
      </xdr:nvSpPr>
      <xdr:spPr>
        <a:xfrm>
          <a:off x="5740400" y="17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210,521</a:t>
          </a:r>
          <a:endParaRPr kumimoji="1" lang="ja-JP" altLang="en-US" sz="1000" b="1">
            <a:latin typeface="ＭＳ Ｐゴシック"/>
          </a:endParaRPr>
        </a:p>
      </xdr:txBody>
    </xdr:sp>
    <xdr:clientData/>
  </xdr:oneCellAnchor>
  <xdr:twoCellAnchor>
    <xdr:from>
      <xdr:col>4</xdr:col>
      <xdr:colOff>1028700</xdr:colOff>
      <xdr:row>11</xdr:row>
      <xdr:rowOff>38325</xdr:rowOff>
    </xdr:from>
    <xdr:to>
      <xdr:col>5</xdr:col>
      <xdr:colOff>73025</xdr:colOff>
      <xdr:row>11</xdr:row>
      <xdr:rowOff>38325</xdr:rowOff>
    </xdr:to>
    <xdr:cxnSp macro="">
      <xdr:nvCxnSpPr>
        <xdr:cNvPr id="51" name="直線コネクタ 50"/>
        <xdr:cNvCxnSpPr/>
      </xdr:nvCxnSpPr>
      <xdr:spPr bwMode="auto">
        <a:xfrm>
          <a:off x="5562600" y="1971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109670</xdr:rowOff>
    </xdr:from>
    <xdr:to>
      <xdr:col>4</xdr:col>
      <xdr:colOff>1117600</xdr:colOff>
      <xdr:row>16</xdr:row>
      <xdr:rowOff>12863</xdr:rowOff>
    </xdr:to>
    <xdr:cxnSp macro="">
      <xdr:nvCxnSpPr>
        <xdr:cNvPr id="52" name="直線コネクタ 51"/>
        <xdr:cNvCxnSpPr/>
      </xdr:nvCxnSpPr>
      <xdr:spPr bwMode="auto">
        <a:xfrm>
          <a:off x="5003800" y="2729045"/>
          <a:ext cx="647700" cy="74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55244</xdr:rowOff>
    </xdr:from>
    <xdr:ext cx="762000" cy="259045"/>
    <xdr:sp macro="" textlink="">
      <xdr:nvSpPr>
        <xdr:cNvPr id="53" name="人口1人当たり決算額の推移平均値テキスト130"/>
        <xdr:cNvSpPr txBox="1"/>
      </xdr:nvSpPr>
      <xdr:spPr>
        <a:xfrm>
          <a:off x="5740400" y="284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83167</xdr:rowOff>
    </xdr:from>
    <xdr:to>
      <xdr:col>5</xdr:col>
      <xdr:colOff>34925</xdr:colOff>
      <xdr:row>17</xdr:row>
      <xdr:rowOff>13317</xdr:rowOff>
    </xdr:to>
    <xdr:sp macro="" textlink="">
      <xdr:nvSpPr>
        <xdr:cNvPr id="54" name="フローチャート : 判断 53"/>
        <xdr:cNvSpPr/>
      </xdr:nvSpPr>
      <xdr:spPr bwMode="auto">
        <a:xfrm>
          <a:off x="56007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83588</xdr:rowOff>
    </xdr:from>
    <xdr:to>
      <xdr:col>4</xdr:col>
      <xdr:colOff>469900</xdr:colOff>
      <xdr:row>15</xdr:row>
      <xdr:rowOff>109670</xdr:rowOff>
    </xdr:to>
    <xdr:cxnSp macro="">
      <xdr:nvCxnSpPr>
        <xdr:cNvPr id="55" name="直線コネクタ 54"/>
        <xdr:cNvCxnSpPr/>
      </xdr:nvCxnSpPr>
      <xdr:spPr bwMode="auto">
        <a:xfrm>
          <a:off x="4305300" y="2702963"/>
          <a:ext cx="698500" cy="26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73566</xdr:rowOff>
    </xdr:from>
    <xdr:to>
      <xdr:col>4</xdr:col>
      <xdr:colOff>520700</xdr:colOff>
      <xdr:row>17</xdr:row>
      <xdr:rowOff>3716</xdr:rowOff>
    </xdr:to>
    <xdr:sp macro="" textlink="">
      <xdr:nvSpPr>
        <xdr:cNvPr id="56" name="フローチャート : 判断 55"/>
        <xdr:cNvSpPr/>
      </xdr:nvSpPr>
      <xdr:spPr bwMode="auto">
        <a:xfrm>
          <a:off x="4953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159943</xdr:rowOff>
    </xdr:from>
    <xdr:ext cx="736600" cy="259045"/>
    <xdr:sp macro="" textlink="">
      <xdr:nvSpPr>
        <xdr:cNvPr id="57" name="テキスト ボックス 56"/>
        <xdr:cNvSpPr txBox="1"/>
      </xdr:nvSpPr>
      <xdr:spPr>
        <a:xfrm>
          <a:off x="4622800" y="295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83588</xdr:rowOff>
    </xdr:from>
    <xdr:to>
      <xdr:col>3</xdr:col>
      <xdr:colOff>904875</xdr:colOff>
      <xdr:row>15</xdr:row>
      <xdr:rowOff>117497</xdr:rowOff>
    </xdr:to>
    <xdr:cxnSp macro="">
      <xdr:nvCxnSpPr>
        <xdr:cNvPr id="58" name="直線コネクタ 57"/>
        <xdr:cNvCxnSpPr/>
      </xdr:nvCxnSpPr>
      <xdr:spPr bwMode="auto">
        <a:xfrm flipV="1">
          <a:off x="3606800" y="2702963"/>
          <a:ext cx="698500" cy="33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64422</xdr:rowOff>
    </xdr:from>
    <xdr:to>
      <xdr:col>3</xdr:col>
      <xdr:colOff>955675</xdr:colOff>
      <xdr:row>16</xdr:row>
      <xdr:rowOff>166022</xdr:rowOff>
    </xdr:to>
    <xdr:sp macro="" textlink="">
      <xdr:nvSpPr>
        <xdr:cNvPr id="59" name="フローチャート : 判断 58"/>
        <xdr:cNvSpPr/>
      </xdr:nvSpPr>
      <xdr:spPr bwMode="auto">
        <a:xfrm>
          <a:off x="4254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150799</xdr:rowOff>
    </xdr:from>
    <xdr:ext cx="762000" cy="259045"/>
    <xdr:sp macro="" textlink="">
      <xdr:nvSpPr>
        <xdr:cNvPr id="60" name="テキスト ボックス 59"/>
        <xdr:cNvSpPr txBox="1"/>
      </xdr:nvSpPr>
      <xdr:spPr>
        <a:xfrm>
          <a:off x="39243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117497</xdr:rowOff>
    </xdr:from>
    <xdr:to>
      <xdr:col>3</xdr:col>
      <xdr:colOff>206375</xdr:colOff>
      <xdr:row>15</xdr:row>
      <xdr:rowOff>158525</xdr:rowOff>
    </xdr:to>
    <xdr:cxnSp macro="">
      <xdr:nvCxnSpPr>
        <xdr:cNvPr id="61" name="直線コネクタ 60"/>
        <xdr:cNvCxnSpPr/>
      </xdr:nvCxnSpPr>
      <xdr:spPr bwMode="auto">
        <a:xfrm flipV="1">
          <a:off x="2908300" y="2736872"/>
          <a:ext cx="698500" cy="41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30426</xdr:rowOff>
    </xdr:from>
    <xdr:to>
      <xdr:col>3</xdr:col>
      <xdr:colOff>257175</xdr:colOff>
      <xdr:row>16</xdr:row>
      <xdr:rowOff>132026</xdr:rowOff>
    </xdr:to>
    <xdr:sp macro="" textlink="">
      <xdr:nvSpPr>
        <xdr:cNvPr id="62" name="フローチャート : 判断 61"/>
        <xdr:cNvSpPr/>
      </xdr:nvSpPr>
      <xdr:spPr bwMode="auto">
        <a:xfrm>
          <a:off x="35560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116803</xdr:rowOff>
    </xdr:from>
    <xdr:ext cx="762000" cy="259045"/>
    <xdr:sp macro="" textlink="">
      <xdr:nvSpPr>
        <xdr:cNvPr id="63" name="テキスト ボックス 62"/>
        <xdr:cNvSpPr txBox="1"/>
      </xdr:nvSpPr>
      <xdr:spPr>
        <a:xfrm>
          <a:off x="3225800" y="290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60024</xdr:rowOff>
    </xdr:from>
    <xdr:to>
      <xdr:col>2</xdr:col>
      <xdr:colOff>692150</xdr:colOff>
      <xdr:row>16</xdr:row>
      <xdr:rowOff>161624</xdr:rowOff>
    </xdr:to>
    <xdr:sp macro="" textlink="">
      <xdr:nvSpPr>
        <xdr:cNvPr id="64" name="フローチャート : 判断 63"/>
        <xdr:cNvSpPr/>
      </xdr:nvSpPr>
      <xdr:spPr bwMode="auto">
        <a:xfrm>
          <a:off x="2857500" y="2850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146401</xdr:rowOff>
    </xdr:from>
    <xdr:ext cx="762000" cy="259045"/>
    <xdr:sp macro="" textlink="">
      <xdr:nvSpPr>
        <xdr:cNvPr id="65" name="テキスト ボックス 64"/>
        <xdr:cNvSpPr txBox="1"/>
      </xdr:nvSpPr>
      <xdr:spPr>
        <a:xfrm>
          <a:off x="2527300" y="29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125,111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133513</xdr:rowOff>
    </xdr:from>
    <xdr:to>
      <xdr:col>5</xdr:col>
      <xdr:colOff>34925</xdr:colOff>
      <xdr:row>16</xdr:row>
      <xdr:rowOff>63663</xdr:rowOff>
    </xdr:to>
    <xdr:sp macro="" textlink="">
      <xdr:nvSpPr>
        <xdr:cNvPr id="71" name="円/楕円 70"/>
        <xdr:cNvSpPr/>
      </xdr:nvSpPr>
      <xdr:spPr bwMode="auto">
        <a:xfrm>
          <a:off x="5600700" y="2752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150040</xdr:rowOff>
    </xdr:from>
    <xdr:ext cx="762000" cy="259045"/>
    <xdr:sp macro="" textlink="">
      <xdr:nvSpPr>
        <xdr:cNvPr id="72" name="人口1人当たり決算額の推移該当値テキスト130"/>
        <xdr:cNvSpPr txBox="1"/>
      </xdr:nvSpPr>
      <xdr:spPr>
        <a:xfrm>
          <a:off x="5740400" y="25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134,110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58870</xdr:rowOff>
    </xdr:from>
    <xdr:to>
      <xdr:col>4</xdr:col>
      <xdr:colOff>520700</xdr:colOff>
      <xdr:row>15</xdr:row>
      <xdr:rowOff>160470</xdr:rowOff>
    </xdr:to>
    <xdr:sp macro="" textlink="">
      <xdr:nvSpPr>
        <xdr:cNvPr id="73" name="円/楕円 72"/>
        <xdr:cNvSpPr/>
      </xdr:nvSpPr>
      <xdr:spPr bwMode="auto">
        <a:xfrm>
          <a:off x="4953000" y="2678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170647</xdr:rowOff>
    </xdr:from>
    <xdr:ext cx="736600" cy="259045"/>
    <xdr:sp macro="" textlink="">
      <xdr:nvSpPr>
        <xdr:cNvPr id="74" name="テキスト ボックス 73"/>
        <xdr:cNvSpPr txBox="1"/>
      </xdr:nvSpPr>
      <xdr:spPr>
        <a:xfrm>
          <a:off x="4622800" y="244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140,967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32788</xdr:rowOff>
    </xdr:from>
    <xdr:to>
      <xdr:col>3</xdr:col>
      <xdr:colOff>955675</xdr:colOff>
      <xdr:row>15</xdr:row>
      <xdr:rowOff>134388</xdr:rowOff>
    </xdr:to>
    <xdr:sp macro="" textlink="">
      <xdr:nvSpPr>
        <xdr:cNvPr id="75" name="円/楕円 74"/>
        <xdr:cNvSpPr/>
      </xdr:nvSpPr>
      <xdr:spPr bwMode="auto">
        <a:xfrm>
          <a:off x="4254500" y="2652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144565</xdr:rowOff>
    </xdr:from>
    <xdr:ext cx="762000" cy="259045"/>
    <xdr:sp macro="" textlink="">
      <xdr:nvSpPr>
        <xdr:cNvPr id="76" name="テキスト ボックス 75"/>
        <xdr:cNvSpPr txBox="1"/>
      </xdr:nvSpPr>
      <xdr:spPr>
        <a:xfrm>
          <a:off x="3924300" y="242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143,363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66697</xdr:rowOff>
    </xdr:from>
    <xdr:to>
      <xdr:col>3</xdr:col>
      <xdr:colOff>257175</xdr:colOff>
      <xdr:row>15</xdr:row>
      <xdr:rowOff>168297</xdr:rowOff>
    </xdr:to>
    <xdr:sp macro="" textlink="">
      <xdr:nvSpPr>
        <xdr:cNvPr id="77" name="円/楕円 76"/>
        <xdr:cNvSpPr/>
      </xdr:nvSpPr>
      <xdr:spPr bwMode="auto">
        <a:xfrm>
          <a:off x="3556000" y="2686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7024</xdr:rowOff>
    </xdr:from>
    <xdr:ext cx="762000" cy="259045"/>
    <xdr:sp macro="" textlink="">
      <xdr:nvSpPr>
        <xdr:cNvPr id="78" name="テキスト ボックス 77"/>
        <xdr:cNvSpPr txBox="1"/>
      </xdr:nvSpPr>
      <xdr:spPr>
        <a:xfrm>
          <a:off x="3225800" y="24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140,248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107725</xdr:rowOff>
    </xdr:from>
    <xdr:to>
      <xdr:col>2</xdr:col>
      <xdr:colOff>692150</xdr:colOff>
      <xdr:row>16</xdr:row>
      <xdr:rowOff>37875</xdr:rowOff>
    </xdr:to>
    <xdr:sp macro="" textlink="">
      <xdr:nvSpPr>
        <xdr:cNvPr id="79" name="円/楕円 78"/>
        <xdr:cNvSpPr/>
      </xdr:nvSpPr>
      <xdr:spPr bwMode="auto">
        <a:xfrm>
          <a:off x="2857500" y="2727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48052</xdr:rowOff>
    </xdr:from>
    <xdr:ext cx="762000" cy="259045"/>
    <xdr:sp macro="" textlink="">
      <xdr:nvSpPr>
        <xdr:cNvPr id="80" name="テキスト ボックス 79"/>
        <xdr:cNvSpPr txBox="1"/>
      </xdr:nvSpPr>
      <xdr:spPr>
        <a:xfrm>
          <a:off x="2527300" y="249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6" name="テキスト ボックス 95"/>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8" name="テキスト ボックス 97"/>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0" name="テキスト ボックス 99"/>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2" name="テキスト ボックス 101"/>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4" name="テキスト ボックス 103"/>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106883</xdr:rowOff>
    </xdr:from>
    <xdr:to>
      <xdr:col>4</xdr:col>
      <xdr:colOff>1117600</xdr:colOff>
      <xdr:row>38</xdr:row>
      <xdr:rowOff>92550</xdr:rowOff>
    </xdr:to>
    <xdr:cxnSp macro="">
      <xdr:nvCxnSpPr>
        <xdr:cNvPr id="108" name="直線コネクタ 107"/>
        <xdr:cNvCxnSpPr/>
      </xdr:nvCxnSpPr>
      <xdr:spPr bwMode="auto">
        <a:xfrm flipV="1">
          <a:off x="5651500" y="6031433"/>
          <a:ext cx="0" cy="15287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102727</xdr:rowOff>
    </xdr:from>
    <xdr:ext cx="762000" cy="259045"/>
    <xdr:sp macro="" textlink="">
      <xdr:nvSpPr>
        <xdr:cNvPr id="109" name="人口1人当たり決算額の推移最小値テキスト445"/>
        <xdr:cNvSpPr txBox="1"/>
      </xdr:nvSpPr>
      <xdr:spPr>
        <a:xfrm>
          <a:off x="5740400" y="75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16,507</a:t>
          </a:r>
          <a:endParaRPr kumimoji="1" lang="ja-JP" altLang="en-US" sz="1000" b="1">
            <a:latin typeface="ＭＳ Ｐゴシック"/>
          </a:endParaRPr>
        </a:p>
      </xdr:txBody>
    </xdr:sp>
    <xdr:clientData/>
  </xdr:oneCellAnchor>
  <xdr:twoCellAnchor>
    <xdr:from>
      <xdr:col>4</xdr:col>
      <xdr:colOff>1028700</xdr:colOff>
      <xdr:row>38</xdr:row>
      <xdr:rowOff>92550</xdr:rowOff>
    </xdr:from>
    <xdr:to>
      <xdr:col>5</xdr:col>
      <xdr:colOff>73025</xdr:colOff>
      <xdr:row>38</xdr:row>
      <xdr:rowOff>92550</xdr:rowOff>
    </xdr:to>
    <xdr:cxnSp macro="">
      <xdr:nvCxnSpPr>
        <xdr:cNvPr id="110" name="直線コネクタ 109"/>
        <xdr:cNvCxnSpPr/>
      </xdr:nvCxnSpPr>
      <xdr:spPr bwMode="auto">
        <a:xfrm>
          <a:off x="5562600" y="75601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21810</xdr:rowOff>
    </xdr:from>
    <xdr:ext cx="762000" cy="259045"/>
    <xdr:sp macro="" textlink="">
      <xdr:nvSpPr>
        <xdr:cNvPr id="111" name="人口1人当たり決算額の推移最大値テキスト445"/>
        <xdr:cNvSpPr txBox="1"/>
      </xdr:nvSpPr>
      <xdr:spPr>
        <a:xfrm>
          <a:off x="5740400" y="577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83,380</a:t>
          </a:r>
          <a:endParaRPr kumimoji="1" lang="ja-JP" altLang="en-US" sz="1000" b="1">
            <a:latin typeface="ＭＳ Ｐゴシック"/>
          </a:endParaRPr>
        </a:p>
      </xdr:txBody>
    </xdr:sp>
    <xdr:clientData/>
  </xdr:oneCellAnchor>
  <xdr:twoCellAnchor>
    <xdr:from>
      <xdr:col>4</xdr:col>
      <xdr:colOff>1028700</xdr:colOff>
      <xdr:row>33</xdr:row>
      <xdr:rowOff>106883</xdr:rowOff>
    </xdr:from>
    <xdr:to>
      <xdr:col>5</xdr:col>
      <xdr:colOff>73025</xdr:colOff>
      <xdr:row>33</xdr:row>
      <xdr:rowOff>106883</xdr:rowOff>
    </xdr:to>
    <xdr:cxnSp macro="">
      <xdr:nvCxnSpPr>
        <xdr:cNvPr id="112" name="直線コネクタ 111"/>
        <xdr:cNvCxnSpPr/>
      </xdr:nvCxnSpPr>
      <xdr:spPr bwMode="auto">
        <a:xfrm>
          <a:off x="5562600" y="6031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301124</xdr:rowOff>
    </xdr:from>
    <xdr:to>
      <xdr:col>4</xdr:col>
      <xdr:colOff>1117600</xdr:colOff>
      <xdr:row>38</xdr:row>
      <xdr:rowOff>92550</xdr:rowOff>
    </xdr:to>
    <xdr:cxnSp macro="">
      <xdr:nvCxnSpPr>
        <xdr:cNvPr id="113" name="直線コネクタ 112"/>
        <xdr:cNvCxnSpPr/>
      </xdr:nvCxnSpPr>
      <xdr:spPr bwMode="auto">
        <a:xfrm>
          <a:off x="5003800" y="7425824"/>
          <a:ext cx="647700" cy="134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197426</xdr:rowOff>
    </xdr:from>
    <xdr:ext cx="762000" cy="259045"/>
    <xdr:sp macro="" textlink="">
      <xdr:nvSpPr>
        <xdr:cNvPr id="114" name="人口1人当たり決算額の推移平均値テキスト445"/>
        <xdr:cNvSpPr txBox="1"/>
      </xdr:nvSpPr>
      <xdr:spPr>
        <a:xfrm>
          <a:off x="5740400" y="6807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9449</xdr:rowOff>
    </xdr:from>
    <xdr:to>
      <xdr:col>5</xdr:col>
      <xdr:colOff>34925</xdr:colOff>
      <xdr:row>36</xdr:row>
      <xdr:rowOff>111049</xdr:rowOff>
    </xdr:to>
    <xdr:sp macro="" textlink="">
      <xdr:nvSpPr>
        <xdr:cNvPr id="115" name="フローチャート : 判断 114"/>
        <xdr:cNvSpPr/>
      </xdr:nvSpPr>
      <xdr:spPr bwMode="auto">
        <a:xfrm>
          <a:off x="5600700" y="696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301124</xdr:rowOff>
    </xdr:from>
    <xdr:to>
      <xdr:col>4</xdr:col>
      <xdr:colOff>469900</xdr:colOff>
      <xdr:row>38</xdr:row>
      <xdr:rowOff>50350</xdr:rowOff>
    </xdr:to>
    <xdr:cxnSp macro="">
      <xdr:nvCxnSpPr>
        <xdr:cNvPr id="116" name="直線コネクタ 115"/>
        <xdr:cNvCxnSpPr/>
      </xdr:nvCxnSpPr>
      <xdr:spPr bwMode="auto">
        <a:xfrm flipV="1">
          <a:off x="4305300" y="7425824"/>
          <a:ext cx="698500" cy="92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294513</xdr:rowOff>
    </xdr:from>
    <xdr:to>
      <xdr:col>4</xdr:col>
      <xdr:colOff>520700</xdr:colOff>
      <xdr:row>36</xdr:row>
      <xdr:rowOff>53213</xdr:rowOff>
    </xdr:to>
    <xdr:sp macro="" textlink="">
      <xdr:nvSpPr>
        <xdr:cNvPr id="117" name="フローチャート : 判断 116"/>
        <xdr:cNvSpPr/>
      </xdr:nvSpPr>
      <xdr:spPr bwMode="auto">
        <a:xfrm>
          <a:off x="4953000" y="690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63390</xdr:rowOff>
    </xdr:from>
    <xdr:ext cx="736600" cy="259045"/>
    <xdr:sp macro="" textlink="">
      <xdr:nvSpPr>
        <xdr:cNvPr id="118" name="テキスト ボックス 117"/>
        <xdr:cNvSpPr txBox="1"/>
      </xdr:nvSpPr>
      <xdr:spPr>
        <a:xfrm>
          <a:off x="4622800" y="667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9134</xdr:rowOff>
    </xdr:from>
    <xdr:to>
      <xdr:col>3</xdr:col>
      <xdr:colOff>904875</xdr:colOff>
      <xdr:row>38</xdr:row>
      <xdr:rowOff>50350</xdr:rowOff>
    </xdr:to>
    <xdr:cxnSp macro="">
      <xdr:nvCxnSpPr>
        <xdr:cNvPr id="119" name="直線コネクタ 118"/>
        <xdr:cNvCxnSpPr/>
      </xdr:nvCxnSpPr>
      <xdr:spPr bwMode="auto">
        <a:xfrm>
          <a:off x="3606800" y="7476734"/>
          <a:ext cx="698500" cy="41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219326</xdr:rowOff>
    </xdr:from>
    <xdr:to>
      <xdr:col>3</xdr:col>
      <xdr:colOff>955675</xdr:colOff>
      <xdr:row>35</xdr:row>
      <xdr:rowOff>320926</xdr:rowOff>
    </xdr:to>
    <xdr:sp macro="" textlink="">
      <xdr:nvSpPr>
        <xdr:cNvPr id="120" name="フローチャート : 判断 119"/>
        <xdr:cNvSpPr/>
      </xdr:nvSpPr>
      <xdr:spPr bwMode="auto">
        <a:xfrm>
          <a:off x="4254500" y="6829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331103</xdr:rowOff>
    </xdr:from>
    <xdr:ext cx="762000" cy="259045"/>
    <xdr:sp macro="" textlink="">
      <xdr:nvSpPr>
        <xdr:cNvPr id="121" name="テキスト ボックス 120"/>
        <xdr:cNvSpPr txBox="1"/>
      </xdr:nvSpPr>
      <xdr:spPr>
        <a:xfrm>
          <a:off x="3924300" y="659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9134</xdr:rowOff>
    </xdr:from>
    <xdr:to>
      <xdr:col>3</xdr:col>
      <xdr:colOff>206375</xdr:colOff>
      <xdr:row>38</xdr:row>
      <xdr:rowOff>51791</xdr:rowOff>
    </xdr:to>
    <xdr:cxnSp macro="">
      <xdr:nvCxnSpPr>
        <xdr:cNvPr id="122" name="直線コネクタ 121"/>
        <xdr:cNvCxnSpPr/>
      </xdr:nvCxnSpPr>
      <xdr:spPr bwMode="auto">
        <a:xfrm flipV="1">
          <a:off x="2908300" y="7476734"/>
          <a:ext cx="698500" cy="42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142403</xdr:rowOff>
    </xdr:from>
    <xdr:to>
      <xdr:col>3</xdr:col>
      <xdr:colOff>257175</xdr:colOff>
      <xdr:row>35</xdr:row>
      <xdr:rowOff>244003</xdr:rowOff>
    </xdr:to>
    <xdr:sp macro="" textlink="">
      <xdr:nvSpPr>
        <xdr:cNvPr id="123" name="フローチャート : 判断 122"/>
        <xdr:cNvSpPr/>
      </xdr:nvSpPr>
      <xdr:spPr bwMode="auto">
        <a:xfrm>
          <a:off x="3556000" y="6752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254180</xdr:rowOff>
    </xdr:from>
    <xdr:ext cx="762000" cy="259045"/>
    <xdr:sp macro="" textlink="">
      <xdr:nvSpPr>
        <xdr:cNvPr id="124" name="テキスト ボックス 123"/>
        <xdr:cNvSpPr txBox="1"/>
      </xdr:nvSpPr>
      <xdr:spPr>
        <a:xfrm>
          <a:off x="3225800" y="652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76977</xdr:rowOff>
    </xdr:from>
    <xdr:to>
      <xdr:col>2</xdr:col>
      <xdr:colOff>692150</xdr:colOff>
      <xdr:row>35</xdr:row>
      <xdr:rowOff>178577</xdr:rowOff>
    </xdr:to>
    <xdr:sp macro="" textlink="">
      <xdr:nvSpPr>
        <xdr:cNvPr id="125" name="フローチャート : 判断 124"/>
        <xdr:cNvSpPr/>
      </xdr:nvSpPr>
      <xdr:spPr bwMode="auto">
        <a:xfrm>
          <a:off x="2857500" y="6687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188754</xdr:rowOff>
    </xdr:from>
    <xdr:ext cx="762000" cy="259045"/>
    <xdr:sp macro="" textlink="">
      <xdr:nvSpPr>
        <xdr:cNvPr id="126" name="テキスト ボックス 125"/>
        <xdr:cNvSpPr txBox="1"/>
      </xdr:nvSpPr>
      <xdr:spPr>
        <a:xfrm>
          <a:off x="2527300" y="645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52,466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38</xdr:row>
      <xdr:rowOff>41750</xdr:rowOff>
    </xdr:from>
    <xdr:to>
      <xdr:col>5</xdr:col>
      <xdr:colOff>34925</xdr:colOff>
      <xdr:row>38</xdr:row>
      <xdr:rowOff>143350</xdr:rowOff>
    </xdr:to>
    <xdr:sp macro="" textlink="">
      <xdr:nvSpPr>
        <xdr:cNvPr id="132" name="円/楕円 131"/>
        <xdr:cNvSpPr/>
      </xdr:nvSpPr>
      <xdr:spPr bwMode="auto">
        <a:xfrm>
          <a:off x="5600700" y="7509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293227</xdr:rowOff>
    </xdr:from>
    <xdr:ext cx="762000" cy="259045"/>
    <xdr:sp macro="" textlink="">
      <xdr:nvSpPr>
        <xdr:cNvPr id="133" name="人口1人当たり決算額の推移該当値テキスト445"/>
        <xdr:cNvSpPr txBox="1"/>
      </xdr:nvSpPr>
      <xdr:spPr>
        <a:xfrm>
          <a:off x="5740400" y="74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16,507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250324</xdr:rowOff>
    </xdr:from>
    <xdr:to>
      <xdr:col>4</xdr:col>
      <xdr:colOff>520700</xdr:colOff>
      <xdr:row>38</xdr:row>
      <xdr:rowOff>9024</xdr:rowOff>
    </xdr:to>
    <xdr:sp macro="" textlink="">
      <xdr:nvSpPr>
        <xdr:cNvPr id="134" name="円/楕円 133"/>
        <xdr:cNvSpPr/>
      </xdr:nvSpPr>
      <xdr:spPr bwMode="auto">
        <a:xfrm>
          <a:off x="4953000" y="7375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336701</xdr:rowOff>
    </xdr:from>
    <xdr:ext cx="736600" cy="259045"/>
    <xdr:sp macro="" textlink="">
      <xdr:nvSpPr>
        <xdr:cNvPr id="135" name="テキスト ボックス 134"/>
        <xdr:cNvSpPr txBox="1"/>
      </xdr:nvSpPr>
      <xdr:spPr>
        <a:xfrm>
          <a:off x="4622800" y="7461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22,383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342450</xdr:rowOff>
    </xdr:from>
    <xdr:to>
      <xdr:col>3</xdr:col>
      <xdr:colOff>955675</xdr:colOff>
      <xdr:row>38</xdr:row>
      <xdr:rowOff>101150</xdr:rowOff>
    </xdr:to>
    <xdr:sp macro="" textlink="">
      <xdr:nvSpPr>
        <xdr:cNvPr id="136" name="円/楕円 135"/>
        <xdr:cNvSpPr/>
      </xdr:nvSpPr>
      <xdr:spPr bwMode="auto">
        <a:xfrm>
          <a:off x="4254500" y="7467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85927</xdr:rowOff>
    </xdr:from>
    <xdr:ext cx="762000" cy="259045"/>
    <xdr:sp macro="" textlink="">
      <xdr:nvSpPr>
        <xdr:cNvPr id="137" name="テキスト ボックス 136"/>
        <xdr:cNvSpPr txBox="1"/>
      </xdr:nvSpPr>
      <xdr:spPr>
        <a:xfrm>
          <a:off x="3924300" y="755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18,353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301234</xdr:rowOff>
    </xdr:from>
    <xdr:to>
      <xdr:col>3</xdr:col>
      <xdr:colOff>257175</xdr:colOff>
      <xdr:row>38</xdr:row>
      <xdr:rowOff>59934</xdr:rowOff>
    </xdr:to>
    <xdr:sp macro="" textlink="">
      <xdr:nvSpPr>
        <xdr:cNvPr id="138" name="円/楕円 137"/>
        <xdr:cNvSpPr/>
      </xdr:nvSpPr>
      <xdr:spPr bwMode="auto">
        <a:xfrm>
          <a:off x="3556000" y="7425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44711</xdr:rowOff>
    </xdr:from>
    <xdr:ext cx="762000" cy="259045"/>
    <xdr:sp macro="" textlink="">
      <xdr:nvSpPr>
        <xdr:cNvPr id="139" name="テキスト ボックス 138"/>
        <xdr:cNvSpPr txBox="1"/>
      </xdr:nvSpPr>
      <xdr:spPr>
        <a:xfrm>
          <a:off x="3225800" y="75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20,156</a:t>
          </a:r>
          <a:endParaRPr kumimoji="1" lang="ja-JP" altLang="en-US" sz="1000" b="1">
            <a:solidFill>
              <a:srgbClr val="FF0000"/>
            </a:solidFill>
            <a:latin typeface="ＭＳ Ｐゴシック"/>
          </a:endParaRPr>
        </a:p>
      </xdr:txBody>
    </xdr:sp>
    <xdr:clientData/>
  </xdr:oneCellAnchor>
  <xdr:twoCellAnchor>
    <xdr:from>
      <xdr:col>2</xdr:col>
      <xdr:colOff>590550</xdr:colOff>
      <xdr:row>38</xdr:row>
      <xdr:rowOff>991</xdr:rowOff>
    </xdr:from>
    <xdr:to>
      <xdr:col>2</xdr:col>
      <xdr:colOff>692150</xdr:colOff>
      <xdr:row>38</xdr:row>
      <xdr:rowOff>102591</xdr:rowOff>
    </xdr:to>
    <xdr:sp macro="" textlink="">
      <xdr:nvSpPr>
        <xdr:cNvPr id="140" name="円/楕円 139"/>
        <xdr:cNvSpPr/>
      </xdr:nvSpPr>
      <xdr:spPr bwMode="auto">
        <a:xfrm>
          <a:off x="2857500" y="7468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87368</xdr:rowOff>
    </xdr:from>
    <xdr:ext cx="762000" cy="259045"/>
    <xdr:sp macro="" textlink="">
      <xdr:nvSpPr>
        <xdr:cNvPr id="141" name="テキスト ボックス 140"/>
        <xdr:cNvSpPr txBox="1"/>
      </xdr:nvSpPr>
      <xdr:spPr>
        <a:xfrm>
          <a:off x="2527300" y="7554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≪財政調整基金残高≫</a:t>
          </a:r>
          <a:endParaRPr lang="ja-JP" altLang="ja-JP" sz="1400">
            <a:effectLst/>
          </a:endParaRPr>
        </a:p>
        <a:p>
          <a:pPr rtl="0"/>
          <a:r>
            <a:rPr lang="ja-JP" altLang="ja-JP" sz="1100" b="0" i="0" baseline="0">
              <a:solidFill>
                <a:schemeClr val="dk1"/>
              </a:solidFill>
              <a:effectLst/>
              <a:latin typeface="+mn-lt"/>
              <a:ea typeface="+mn-ea"/>
              <a:cs typeface="+mn-cs"/>
            </a:rPr>
            <a:t>　通年の財政運営を柔軟に実施するため、標準財政規模比で概ね</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％以上を目指し積立。Ｈ</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年度に目標達成できた。</a:t>
          </a:r>
          <a:endParaRPr lang="ja-JP" altLang="ja-JP" sz="1400">
            <a:effectLst/>
          </a:endParaRPr>
        </a:p>
        <a:p>
          <a:pPr rtl="0"/>
          <a:r>
            <a:rPr lang="ja-JP" altLang="ja-JP" sz="1100" b="0" i="0" baseline="0">
              <a:solidFill>
                <a:schemeClr val="dk1"/>
              </a:solidFill>
              <a:effectLst/>
              <a:latin typeface="+mn-lt"/>
              <a:ea typeface="+mn-ea"/>
              <a:cs typeface="+mn-cs"/>
            </a:rPr>
            <a:t>≪実質収支額≫</a:t>
          </a:r>
          <a:endParaRPr lang="ja-JP" altLang="ja-JP" sz="1400">
            <a:effectLst/>
          </a:endParaRPr>
        </a:p>
        <a:p>
          <a:pPr rtl="0"/>
          <a:r>
            <a:rPr lang="ja-JP" altLang="ja-JP" sz="1100" b="0" i="0" baseline="0">
              <a:solidFill>
                <a:schemeClr val="dk1"/>
              </a:solidFill>
              <a:effectLst/>
              <a:latin typeface="+mn-lt"/>
              <a:ea typeface="+mn-ea"/>
              <a:cs typeface="+mn-cs"/>
            </a:rPr>
            <a:t>　翌年度の財政運営を柔軟に実施するため、毎年</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％の範囲内を目途とし決算見込を実施している。</a:t>
          </a:r>
          <a:endParaRPr lang="ja-JP" altLang="ja-JP" sz="1400">
            <a:effectLst/>
          </a:endParaRPr>
        </a:p>
        <a:p>
          <a:pPr rtl="0"/>
          <a:r>
            <a:rPr lang="ja-JP" altLang="ja-JP" sz="1100" b="0" i="0" baseline="0">
              <a:solidFill>
                <a:schemeClr val="dk1"/>
              </a:solidFill>
              <a:effectLst/>
              <a:latin typeface="+mn-lt"/>
              <a:ea typeface="+mn-ea"/>
              <a:cs typeface="+mn-cs"/>
            </a:rPr>
            <a:t>≪実質単年度収支≫</a:t>
          </a:r>
          <a:endParaRPr lang="ja-JP" altLang="ja-JP" sz="1400">
            <a:effectLst/>
          </a:endParaRPr>
        </a:p>
        <a:p>
          <a:pPr rtl="0"/>
          <a:r>
            <a:rPr lang="ja-JP" altLang="ja-JP" sz="1100" b="0" i="0" baseline="0">
              <a:solidFill>
                <a:schemeClr val="dk1"/>
              </a:solidFill>
              <a:effectLst/>
              <a:latin typeface="+mn-lt"/>
              <a:ea typeface="+mn-ea"/>
              <a:cs typeface="+mn-cs"/>
            </a:rPr>
            <a:t>　財政調整基金の取り崩しを</a:t>
          </a:r>
          <a:r>
            <a:rPr lang="en-US" altLang="ja-JP" sz="1100" b="0" i="0" baseline="0">
              <a:solidFill>
                <a:schemeClr val="dk1"/>
              </a:solidFill>
              <a:effectLst/>
              <a:latin typeface="+mn-lt"/>
              <a:ea typeface="+mn-ea"/>
              <a:cs typeface="+mn-cs"/>
            </a:rPr>
            <a:t>196,032</a:t>
          </a:r>
          <a:r>
            <a:rPr lang="ja-JP" altLang="ja-JP" sz="1100" b="0" i="0" baseline="0">
              <a:solidFill>
                <a:schemeClr val="dk1"/>
              </a:solidFill>
              <a:effectLst/>
              <a:latin typeface="+mn-lt"/>
              <a:ea typeface="+mn-ea"/>
              <a:cs typeface="+mn-cs"/>
            </a:rPr>
            <a:t>千円実施したことによる収支マイナスが生じた。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連結実質赤字比率に係る赤字・黒字の構成については、一般会計から他の会計への繰出しにおける赤字補填的なものはないことから、良好である。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特に、国民健康保険特別会計、介護保険特別会計及び介護サービス事業特別会計については、繰出基準の範囲内で財政運営を行なっており、基金の取り崩しもなく、安定的な運営を図っている。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なお、介護保険特別会計については、平成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年度から予防事業の拡充を図っている。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飯田高原診療所特別会計については、課題であった医師の常駐が確保され、今後、報酬の増により収支の赤字が見込まれる。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特徴としては、普通交付税に算入される公債費の割合が高く、結果として比率が全国的にも低い状況にある。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また、公債費の増は、過疎対策事業債及び臨時財政対策債の増であり、その他のものは例年並みで、今後についても急な変化はないものと見込んでいる。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今後は、統合中学校建設事業（平成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年度完成）等の大型事業に伴う償還が開始される平成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年度がピークを迎える見込みである。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将来負担額については、大型事業の償還が開始されたことに伴い、地方債の現在高が増加したものの、退職手当負担見込額が逓減していることから総額では、昨年と同水準となった。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充当可能財源等については、基金及び基準財政需要額参入見込額が増加しており、良好な状態といえるが、特定財源（主に使用料等）の確保・拡大が今後の課題となる。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将来負担は、年々減少傾向にあるが、地方債残高は、今後の大型事業により増加する見込みであり、引き続き基金残高と地方債残高とのバランスを保てるよう努める。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7315079</v>
      </c>
      <c r="BO4" s="349"/>
      <c r="BP4" s="349"/>
      <c r="BQ4" s="349"/>
      <c r="BR4" s="349"/>
      <c r="BS4" s="349"/>
      <c r="BT4" s="349"/>
      <c r="BU4" s="350"/>
      <c r="BV4" s="348">
        <v>7960025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8.6</v>
      </c>
      <c r="CU4" s="355"/>
      <c r="CV4" s="355"/>
      <c r="CW4" s="355"/>
      <c r="CX4" s="355"/>
      <c r="CY4" s="355"/>
      <c r="CZ4" s="355"/>
      <c r="DA4" s="356"/>
      <c r="DB4" s="354">
        <v>9.8000000000000007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6869405</v>
      </c>
      <c r="BO5" s="386"/>
      <c r="BP5" s="386"/>
      <c r="BQ5" s="386"/>
      <c r="BR5" s="386"/>
      <c r="BS5" s="386"/>
      <c r="BT5" s="386"/>
      <c r="BU5" s="387"/>
      <c r="BV5" s="385">
        <v>7513748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85.8</v>
      </c>
      <c r="CU5" s="383"/>
      <c r="CV5" s="383"/>
      <c r="CW5" s="383"/>
      <c r="CX5" s="383"/>
      <c r="CY5" s="383"/>
      <c r="CZ5" s="383"/>
      <c r="DA5" s="384"/>
      <c r="DB5" s="382">
        <v>86.8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445674</v>
      </c>
      <c r="BO6" s="386"/>
      <c r="BP6" s="386"/>
      <c r="BQ6" s="386"/>
      <c r="BR6" s="386"/>
      <c r="BS6" s="386"/>
      <c r="BT6" s="386"/>
      <c r="BU6" s="387"/>
      <c r="BV6" s="385">
        <v>446277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91.4</v>
      </c>
      <c r="CU6" s="423"/>
      <c r="CV6" s="423"/>
      <c r="CW6" s="423"/>
      <c r="CX6" s="423"/>
      <c r="CY6" s="423"/>
      <c r="CZ6" s="423"/>
      <c r="DA6" s="424"/>
      <c r="DB6" s="422">
        <v>92.4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87414</v>
      </c>
      <c r="BO7" s="386"/>
      <c r="BP7" s="386"/>
      <c r="BQ7" s="386"/>
      <c r="BR7" s="386"/>
      <c r="BS7" s="386"/>
      <c r="BT7" s="386"/>
      <c r="BU7" s="387"/>
      <c r="BV7" s="385">
        <v>41711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4176110</v>
      </c>
      <c r="CU7" s="386"/>
      <c r="CV7" s="386"/>
      <c r="CW7" s="386"/>
      <c r="CX7" s="386"/>
      <c r="CY7" s="386"/>
      <c r="CZ7" s="386"/>
      <c r="DA7" s="387"/>
      <c r="DB7" s="385">
        <v>4111603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358260</v>
      </c>
      <c r="BO8" s="386"/>
      <c r="BP8" s="386"/>
      <c r="BQ8" s="386"/>
      <c r="BR8" s="386"/>
      <c r="BS8" s="386"/>
      <c r="BT8" s="386"/>
      <c r="BU8" s="387"/>
      <c r="BV8" s="385">
        <v>404566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0.28999999999999998</v>
      </c>
      <c r="CU8" s="426"/>
      <c r="CV8" s="426"/>
      <c r="CW8" s="426"/>
      <c r="CX8" s="426"/>
      <c r="CY8" s="426"/>
      <c r="CZ8" s="426"/>
      <c r="DA8" s="427"/>
      <c r="DB8" s="425">
        <v>0.3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10421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-46306</v>
      </c>
      <c r="BO9" s="386"/>
      <c r="BP9" s="386"/>
      <c r="BQ9" s="386"/>
      <c r="BR9" s="386"/>
      <c r="BS9" s="386"/>
      <c r="BT9" s="386"/>
      <c r="BU9" s="387"/>
      <c r="BV9" s="385">
        <v>15357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11.9</v>
      </c>
      <c r="CU9" s="383"/>
      <c r="CV9" s="383"/>
      <c r="CW9" s="383"/>
      <c r="CX9" s="383"/>
      <c r="CY9" s="383"/>
      <c r="CZ9" s="383"/>
      <c r="DA9" s="384"/>
      <c r="DB9" s="382">
        <v>11.6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11108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1172</v>
      </c>
      <c r="BO10" s="386"/>
      <c r="BP10" s="386"/>
      <c r="BQ10" s="386"/>
      <c r="BR10" s="386"/>
      <c r="BS10" s="386"/>
      <c r="BT10" s="386"/>
      <c r="BU10" s="387"/>
      <c r="BV10" s="385">
        <v>1129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10412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196032</v>
      </c>
      <c r="BO12" s="386"/>
      <c r="BP12" s="386"/>
      <c r="BQ12" s="386"/>
      <c r="BR12" s="386"/>
      <c r="BS12" s="386"/>
      <c r="BT12" s="386"/>
      <c r="BU12" s="387"/>
      <c r="BV12" s="385">
        <v>200000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10361</v>
      </c>
      <c r="S13" s="467"/>
      <c r="T13" s="467"/>
      <c r="U13" s="467"/>
      <c r="V13" s="468"/>
      <c r="W13" s="401" t="s">
        <v>124</v>
      </c>
      <c r="X13" s="402"/>
      <c r="Y13" s="402"/>
      <c r="Z13" s="402"/>
      <c r="AA13" s="402"/>
      <c r="AB13" s="392"/>
      <c r="AC13" s="436">
        <v>1467</v>
      </c>
      <c r="AD13" s="437"/>
      <c r="AE13" s="437"/>
      <c r="AF13" s="437"/>
      <c r="AG13" s="476"/>
      <c r="AH13" s="436">
        <v>1718</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-241166</v>
      </c>
      <c r="BO13" s="386"/>
      <c r="BP13" s="386"/>
      <c r="BQ13" s="386"/>
      <c r="BR13" s="386"/>
      <c r="BS13" s="386"/>
      <c r="BT13" s="386"/>
      <c r="BU13" s="387"/>
      <c r="BV13" s="385">
        <v>-183514</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5.5</v>
      </c>
      <c r="CU13" s="383"/>
      <c r="CV13" s="383"/>
      <c r="CW13" s="383"/>
      <c r="CX13" s="383"/>
      <c r="CY13" s="383"/>
      <c r="CZ13" s="383"/>
      <c r="DA13" s="384"/>
      <c r="DB13" s="382">
        <v>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10534</v>
      </c>
      <c r="S14" s="467"/>
      <c r="T14" s="467"/>
      <c r="U14" s="467"/>
      <c r="V14" s="468"/>
      <c r="W14" s="375"/>
      <c r="X14" s="376"/>
      <c r="Y14" s="376"/>
      <c r="Z14" s="376"/>
      <c r="AA14" s="376"/>
      <c r="AB14" s="365"/>
      <c r="AC14" s="469">
        <v>27.4</v>
      </c>
      <c r="AD14" s="470"/>
      <c r="AE14" s="470"/>
      <c r="AF14" s="470"/>
      <c r="AG14" s="471"/>
      <c r="AH14" s="469">
        <v>29.5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10491</v>
      </c>
      <c r="S15" s="467"/>
      <c r="T15" s="467"/>
      <c r="U15" s="467"/>
      <c r="V15" s="468"/>
      <c r="W15" s="401" t="s">
        <v>131</v>
      </c>
      <c r="X15" s="402"/>
      <c r="Y15" s="402"/>
      <c r="Z15" s="402"/>
      <c r="AA15" s="402"/>
      <c r="AB15" s="392"/>
      <c r="AC15" s="436">
        <v>964</v>
      </c>
      <c r="AD15" s="437"/>
      <c r="AE15" s="437"/>
      <c r="AF15" s="437"/>
      <c r="AG15" s="476"/>
      <c r="AH15" s="436">
        <v>1165</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1027051</v>
      </c>
      <c r="BO15" s="349"/>
      <c r="BP15" s="349"/>
      <c r="BQ15" s="349"/>
      <c r="BR15" s="349"/>
      <c r="BS15" s="349"/>
      <c r="BT15" s="349"/>
      <c r="BU15" s="350"/>
      <c r="BV15" s="348">
        <v>1034275</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18</v>
      </c>
      <c r="AD16" s="470"/>
      <c r="AE16" s="470"/>
      <c r="AF16" s="470"/>
      <c r="AG16" s="471"/>
      <c r="AH16" s="469">
        <v>20</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3628811</v>
      </c>
      <c r="BO16" s="386"/>
      <c r="BP16" s="386"/>
      <c r="BQ16" s="386"/>
      <c r="BR16" s="386"/>
      <c r="BS16" s="386"/>
      <c r="BT16" s="386"/>
      <c r="BU16" s="387"/>
      <c r="BV16" s="385">
        <v>3567046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2923</v>
      </c>
      <c r="AD17" s="437"/>
      <c r="AE17" s="437"/>
      <c r="AF17" s="437"/>
      <c r="AG17" s="476"/>
      <c r="AH17" s="436">
        <v>2938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1317328</v>
      </c>
      <c r="BO17" s="386"/>
      <c r="BP17" s="386"/>
      <c r="BQ17" s="386"/>
      <c r="BR17" s="386"/>
      <c r="BS17" s="386"/>
      <c r="BT17" s="386"/>
      <c r="BU17" s="387"/>
      <c r="BV17" s="385">
        <v>1326840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271.41000000000003</v>
      </c>
      <c r="M18" s="498"/>
      <c r="N18" s="498"/>
      <c r="O18" s="498"/>
      <c r="P18" s="498"/>
      <c r="Q18" s="498"/>
      <c r="R18" s="499"/>
      <c r="S18" s="499"/>
      <c r="T18" s="499"/>
      <c r="U18" s="499"/>
      <c r="V18" s="500"/>
      <c r="W18" s="403"/>
      <c r="X18" s="404"/>
      <c r="Y18" s="404"/>
      <c r="Z18" s="404"/>
      <c r="AA18" s="404"/>
      <c r="AB18" s="395"/>
      <c r="AC18" s="501">
        <v>54.6</v>
      </c>
      <c r="AD18" s="502"/>
      <c r="AE18" s="502"/>
      <c r="AF18" s="502"/>
      <c r="AG18" s="503"/>
      <c r="AH18" s="501">
        <v>50.5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3607054</v>
      </c>
      <c r="BO18" s="386"/>
      <c r="BP18" s="386"/>
      <c r="BQ18" s="386"/>
      <c r="BR18" s="386"/>
      <c r="BS18" s="386"/>
      <c r="BT18" s="386"/>
      <c r="BU18" s="387"/>
      <c r="BV18" s="385">
        <v>3612777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38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5400737</v>
      </c>
      <c r="BO19" s="386"/>
      <c r="BP19" s="386"/>
      <c r="BQ19" s="386"/>
      <c r="BR19" s="386"/>
      <c r="BS19" s="386"/>
      <c r="BT19" s="386"/>
      <c r="BU19" s="387"/>
      <c r="BV19" s="385">
        <v>5352130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3601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6213245</v>
      </c>
      <c r="BO23" s="386"/>
      <c r="BP23" s="386"/>
      <c r="BQ23" s="386"/>
      <c r="BR23" s="386"/>
      <c r="BS23" s="386"/>
      <c r="BT23" s="386"/>
      <c r="BU23" s="387"/>
      <c r="BV23" s="385">
        <v>6403610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7200</v>
      </c>
      <c r="R24" s="437"/>
      <c r="S24" s="437"/>
      <c r="T24" s="437"/>
      <c r="U24" s="437"/>
      <c r="V24" s="476"/>
      <c r="W24" s="531"/>
      <c r="X24" s="519"/>
      <c r="Y24" s="520"/>
      <c r="Z24" s="435" t="s">
        <v>154</v>
      </c>
      <c r="AA24" s="415"/>
      <c r="AB24" s="415"/>
      <c r="AC24" s="415"/>
      <c r="AD24" s="415"/>
      <c r="AE24" s="415"/>
      <c r="AF24" s="415"/>
      <c r="AG24" s="416"/>
      <c r="AH24" s="436">
        <v>129</v>
      </c>
      <c r="AI24" s="437"/>
      <c r="AJ24" s="437"/>
      <c r="AK24" s="437"/>
      <c r="AL24" s="476"/>
      <c r="AM24" s="436">
        <v>374487</v>
      </c>
      <c r="AN24" s="437"/>
      <c r="AO24" s="437"/>
      <c r="AP24" s="437"/>
      <c r="AQ24" s="437"/>
      <c r="AR24" s="476"/>
      <c r="AS24" s="436">
        <v>2903</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6046678</v>
      </c>
      <c r="BO24" s="386"/>
      <c r="BP24" s="386"/>
      <c r="BQ24" s="386"/>
      <c r="BR24" s="386"/>
      <c r="BS24" s="386"/>
      <c r="BT24" s="386"/>
      <c r="BU24" s="387"/>
      <c r="BV24" s="385">
        <v>6300289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5850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2059144</v>
      </c>
      <c r="BO25" s="349"/>
      <c r="BP25" s="349"/>
      <c r="BQ25" s="349"/>
      <c r="BR25" s="349"/>
      <c r="BS25" s="349"/>
      <c r="BT25" s="349"/>
      <c r="BU25" s="350"/>
      <c r="BV25" s="348">
        <v>1250527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5430</v>
      </c>
      <c r="R26" s="437"/>
      <c r="S26" s="437"/>
      <c r="T26" s="437"/>
      <c r="U26" s="437"/>
      <c r="V26" s="476"/>
      <c r="W26" s="531"/>
      <c r="X26" s="519"/>
      <c r="Y26" s="520"/>
      <c r="Z26" s="435" t="s">
        <v>160</v>
      </c>
      <c r="AA26" s="539"/>
      <c r="AB26" s="539"/>
      <c r="AC26" s="539"/>
      <c r="AD26" s="539"/>
      <c r="AE26" s="539"/>
      <c r="AF26" s="539"/>
      <c r="AG26" s="540"/>
      <c r="AH26" s="436">
        <v>4</v>
      </c>
      <c r="AI26" s="437"/>
      <c r="AJ26" s="437"/>
      <c r="AK26" s="437"/>
      <c r="AL26" s="476"/>
      <c r="AM26" s="436">
        <v>12580</v>
      </c>
      <c r="AN26" s="437"/>
      <c r="AO26" s="437"/>
      <c r="AP26" s="437"/>
      <c r="AQ26" s="437"/>
      <c r="AR26" s="476"/>
      <c r="AS26" s="436">
        <v>3145</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3010</v>
      </c>
      <c r="R27" s="437"/>
      <c r="S27" s="437"/>
      <c r="T27" s="437"/>
      <c r="U27" s="437"/>
      <c r="V27" s="476"/>
      <c r="W27" s="531"/>
      <c r="X27" s="519"/>
      <c r="Y27" s="520"/>
      <c r="Z27" s="435" t="s">
        <v>163</v>
      </c>
      <c r="AA27" s="415"/>
      <c r="AB27" s="415"/>
      <c r="AC27" s="415"/>
      <c r="AD27" s="415"/>
      <c r="AE27" s="415"/>
      <c r="AF27" s="415"/>
      <c r="AG27" s="416"/>
      <c r="AH27" s="436">
        <v>11</v>
      </c>
      <c r="AI27" s="437"/>
      <c r="AJ27" s="437"/>
      <c r="AK27" s="437"/>
      <c r="AL27" s="476"/>
      <c r="AM27" s="436">
        <v>31975</v>
      </c>
      <c r="AN27" s="437"/>
      <c r="AO27" s="437"/>
      <c r="AP27" s="437"/>
      <c r="AQ27" s="437"/>
      <c r="AR27" s="476"/>
      <c r="AS27" s="436">
        <v>2907</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140026</v>
      </c>
      <c r="BO27" s="553"/>
      <c r="BP27" s="553"/>
      <c r="BQ27" s="553"/>
      <c r="BR27" s="553"/>
      <c r="BS27" s="553"/>
      <c r="BT27" s="553"/>
      <c r="BU27" s="554"/>
      <c r="BV27" s="552">
        <v>139934</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2600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1075678</v>
      </c>
      <c r="BO28" s="349"/>
      <c r="BP28" s="349"/>
      <c r="BQ28" s="349"/>
      <c r="BR28" s="349"/>
      <c r="BS28" s="349"/>
      <c r="BT28" s="349"/>
      <c r="BU28" s="350"/>
      <c r="BV28" s="348">
        <v>1060538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11</v>
      </c>
      <c r="M29" s="437"/>
      <c r="N29" s="437"/>
      <c r="O29" s="437"/>
      <c r="P29" s="476"/>
      <c r="Q29" s="436">
        <v>2500</v>
      </c>
      <c r="R29" s="437"/>
      <c r="S29" s="437"/>
      <c r="T29" s="437"/>
      <c r="U29" s="437"/>
      <c r="V29" s="476"/>
      <c r="W29" s="531"/>
      <c r="X29" s="519"/>
      <c r="Y29" s="520"/>
      <c r="Z29" s="435" t="s">
        <v>170</v>
      </c>
      <c r="AA29" s="415"/>
      <c r="AB29" s="415"/>
      <c r="AC29" s="415"/>
      <c r="AD29" s="415"/>
      <c r="AE29" s="415"/>
      <c r="AF29" s="415"/>
      <c r="AG29" s="416"/>
      <c r="AH29" s="436">
        <v>140</v>
      </c>
      <c r="AI29" s="437"/>
      <c r="AJ29" s="437"/>
      <c r="AK29" s="437"/>
      <c r="AL29" s="476"/>
      <c r="AM29" s="436">
        <v>406462</v>
      </c>
      <c r="AN29" s="437"/>
      <c r="AO29" s="437"/>
      <c r="AP29" s="437"/>
      <c r="AQ29" s="437"/>
      <c r="AR29" s="476"/>
      <c r="AS29" s="436">
        <v>2903</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1703107</v>
      </c>
      <c r="BO29" s="386"/>
      <c r="BP29" s="386"/>
      <c r="BQ29" s="386"/>
      <c r="BR29" s="386"/>
      <c r="BS29" s="386"/>
      <c r="BT29" s="386"/>
      <c r="BU29" s="387"/>
      <c r="BV29" s="385">
        <v>1820063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98.7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3953059</v>
      </c>
      <c r="BO30" s="553"/>
      <c r="BP30" s="553"/>
      <c r="BQ30" s="553"/>
      <c r="BR30" s="553"/>
      <c r="BS30" s="553"/>
      <c r="BT30" s="553"/>
      <c r="BU30" s="554"/>
      <c r="BV30" s="552">
        <v>3465044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IF('各会計、関係団体の財政状況及び健全化判断比率'!B32="","",'各会計、関係団体の財政状況及び健全化判断比率'!B32)</f>
        <v>水道特別会計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玖珠九重行政事務組合</v>
      </c>
      <c r="BZ34" s="565"/>
      <c r="CA34" s="565"/>
      <c r="CB34" s="565"/>
      <c r="CC34" s="565"/>
      <c r="CD34" s="565"/>
      <c r="CE34" s="565"/>
      <c r="CF34" s="565"/>
      <c r="CG34" s="565"/>
      <c r="CH34" s="565"/>
      <c r="CI34" s="565"/>
      <c r="CJ34" s="565"/>
      <c r="CK34" s="565"/>
      <c r="CL34" s="565"/>
      <c r="CM34" s="565"/>
      <c r="CN34" s="165"/>
      <c r="CO34" s="564">
        <f>IF(CQ34="","",MAX(C34:D43,U34:V43,AM34:AN43,BE34:BF43,BW34:BX43)+1)</f>
        <v>17</v>
      </c>
      <c r="CP34" s="564"/>
      <c r="CQ34" s="565" t="str">
        <f>IF('各会計、関係団体の財政状況及び健全化判断比率'!BS7="","",'各会計、関係団体の財政状況及び健全化判断比率'!BS7)</f>
        <v>（社）大分県農業農村振興公社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同和住宅資金貸付事業特別会計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日田玖珠広域消防組合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飯田高原診療所特別会計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大分県消防補償等組合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7</v>
      </c>
      <c r="V37" s="564"/>
      <c r="W37" s="565" t="str">
        <f>IF('各会計、関係団体の財政状況及び健全化判断比率'!B31="","",'各会計、関係団体の財政状況及び健全化判断比率'!B31)</f>
        <v>介護サービス事業特別会計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大分県退職手当組合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大分県交通災害共済組合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大分県町村会館管理組合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大分県後期高齢者医療広域連合（普通会計）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大分県後期高齢者医療広域連合（後期高齢者医療事業会計）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1123034</v>
      </c>
      <c r="S5" s="581"/>
      <c r="T5" s="581"/>
      <c r="U5" s="581"/>
      <c r="V5" s="581"/>
      <c r="W5" s="581"/>
      <c r="X5" s="581"/>
      <c r="Y5" s="582"/>
      <c r="Z5" s="583">
        <v>15.4</v>
      </c>
      <c r="AA5" s="583"/>
      <c r="AB5" s="583"/>
      <c r="AC5" s="583"/>
      <c r="AD5" s="584">
        <v>1123034</v>
      </c>
      <c r="AE5" s="584"/>
      <c r="AF5" s="584"/>
      <c r="AG5" s="584"/>
      <c r="AH5" s="584"/>
      <c r="AI5" s="584"/>
      <c r="AJ5" s="584"/>
      <c r="AK5" s="584"/>
      <c r="AL5" s="585">
        <v>28.5</v>
      </c>
      <c r="AM5" s="586"/>
      <c r="AN5" s="586"/>
      <c r="AO5" s="587"/>
      <c r="AP5" s="577" t="s">
        <v>208</v>
      </c>
      <c r="AQ5" s="578"/>
      <c r="AR5" s="578"/>
      <c r="AS5" s="578"/>
      <c r="AT5" s="578"/>
      <c r="AU5" s="578"/>
      <c r="AV5" s="578"/>
      <c r="AW5" s="578"/>
      <c r="AX5" s="578"/>
      <c r="AY5" s="578"/>
      <c r="AZ5" s="578"/>
      <c r="BA5" s="578"/>
      <c r="BB5" s="578"/>
      <c r="BC5" s="578"/>
      <c r="BD5" s="578"/>
      <c r="BE5" s="578"/>
      <c r="BF5" s="579"/>
      <c r="BG5" s="591">
        <v>1094623</v>
      </c>
      <c r="BH5" s="592"/>
      <c r="BI5" s="592"/>
      <c r="BJ5" s="592"/>
      <c r="BK5" s="592"/>
      <c r="BL5" s="592"/>
      <c r="BM5" s="592"/>
      <c r="BN5" s="593"/>
      <c r="BO5" s="594">
        <v>97.5</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84226</v>
      </c>
      <c r="S6" s="592"/>
      <c r="T6" s="592"/>
      <c r="U6" s="592"/>
      <c r="V6" s="592"/>
      <c r="W6" s="592"/>
      <c r="X6" s="592"/>
      <c r="Y6" s="593"/>
      <c r="Z6" s="594">
        <v>1.2</v>
      </c>
      <c r="AA6" s="594"/>
      <c r="AB6" s="594"/>
      <c r="AC6" s="594"/>
      <c r="AD6" s="595">
        <v>84226</v>
      </c>
      <c r="AE6" s="595"/>
      <c r="AF6" s="595"/>
      <c r="AG6" s="595"/>
      <c r="AH6" s="595"/>
      <c r="AI6" s="595"/>
      <c r="AJ6" s="595"/>
      <c r="AK6" s="595"/>
      <c r="AL6" s="596">
        <v>2.1</v>
      </c>
      <c r="AM6" s="597"/>
      <c r="AN6" s="597"/>
      <c r="AO6" s="598"/>
      <c r="AP6" s="588" t="s">
        <v>214</v>
      </c>
      <c r="AQ6" s="589"/>
      <c r="AR6" s="589"/>
      <c r="AS6" s="589"/>
      <c r="AT6" s="589"/>
      <c r="AU6" s="589"/>
      <c r="AV6" s="589"/>
      <c r="AW6" s="589"/>
      <c r="AX6" s="589"/>
      <c r="AY6" s="589"/>
      <c r="AZ6" s="589"/>
      <c r="BA6" s="589"/>
      <c r="BB6" s="589"/>
      <c r="BC6" s="589"/>
      <c r="BD6" s="589"/>
      <c r="BE6" s="589"/>
      <c r="BF6" s="590"/>
      <c r="BG6" s="591">
        <v>1094623</v>
      </c>
      <c r="BH6" s="592"/>
      <c r="BI6" s="592"/>
      <c r="BJ6" s="592"/>
      <c r="BK6" s="592"/>
      <c r="BL6" s="592"/>
      <c r="BM6" s="592"/>
      <c r="BN6" s="593"/>
      <c r="BO6" s="594">
        <v>97.5</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115110</v>
      </c>
      <c r="CS6" s="592"/>
      <c r="CT6" s="592"/>
      <c r="CU6" s="592"/>
      <c r="CV6" s="592"/>
      <c r="CW6" s="592"/>
      <c r="CX6" s="592"/>
      <c r="CY6" s="593"/>
      <c r="CZ6" s="594">
        <v>1.7</v>
      </c>
      <c r="DA6" s="594"/>
      <c r="DB6" s="594"/>
      <c r="DC6" s="594"/>
      <c r="DD6" s="600">
        <v>18375</v>
      </c>
      <c r="DE6" s="592"/>
      <c r="DF6" s="592"/>
      <c r="DG6" s="592"/>
      <c r="DH6" s="592"/>
      <c r="DI6" s="592"/>
      <c r="DJ6" s="592"/>
      <c r="DK6" s="592"/>
      <c r="DL6" s="592"/>
      <c r="DM6" s="592"/>
      <c r="DN6" s="592"/>
      <c r="DO6" s="592"/>
      <c r="DP6" s="593"/>
      <c r="DQ6" s="600">
        <v>96810</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1375</v>
      </c>
      <c r="S7" s="592"/>
      <c r="T7" s="592"/>
      <c r="U7" s="592"/>
      <c r="V7" s="592"/>
      <c r="W7" s="592"/>
      <c r="X7" s="592"/>
      <c r="Y7" s="593"/>
      <c r="Z7" s="594">
        <v>0</v>
      </c>
      <c r="AA7" s="594"/>
      <c r="AB7" s="594"/>
      <c r="AC7" s="594"/>
      <c r="AD7" s="595">
        <v>1375</v>
      </c>
      <c r="AE7" s="595"/>
      <c r="AF7" s="595"/>
      <c r="AG7" s="595"/>
      <c r="AH7" s="595"/>
      <c r="AI7" s="595"/>
      <c r="AJ7" s="595"/>
      <c r="AK7" s="595"/>
      <c r="AL7" s="596">
        <v>0</v>
      </c>
      <c r="AM7" s="597"/>
      <c r="AN7" s="597"/>
      <c r="AO7" s="598"/>
      <c r="AP7" s="588" t="s">
        <v>217</v>
      </c>
      <c r="AQ7" s="589"/>
      <c r="AR7" s="589"/>
      <c r="AS7" s="589"/>
      <c r="AT7" s="589"/>
      <c r="AU7" s="589"/>
      <c r="AV7" s="589"/>
      <c r="AW7" s="589"/>
      <c r="AX7" s="589"/>
      <c r="AY7" s="589"/>
      <c r="AZ7" s="589"/>
      <c r="BA7" s="589"/>
      <c r="BB7" s="589"/>
      <c r="BC7" s="589"/>
      <c r="BD7" s="589"/>
      <c r="BE7" s="589"/>
      <c r="BF7" s="590"/>
      <c r="BG7" s="591">
        <v>319388</v>
      </c>
      <c r="BH7" s="592"/>
      <c r="BI7" s="592"/>
      <c r="BJ7" s="592"/>
      <c r="BK7" s="592"/>
      <c r="BL7" s="592"/>
      <c r="BM7" s="592"/>
      <c r="BN7" s="593"/>
      <c r="BO7" s="594">
        <v>28.4</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1782729</v>
      </c>
      <c r="CS7" s="592"/>
      <c r="CT7" s="592"/>
      <c r="CU7" s="592"/>
      <c r="CV7" s="592"/>
      <c r="CW7" s="592"/>
      <c r="CX7" s="592"/>
      <c r="CY7" s="593"/>
      <c r="CZ7" s="594">
        <v>26</v>
      </c>
      <c r="DA7" s="594"/>
      <c r="DB7" s="594"/>
      <c r="DC7" s="594"/>
      <c r="DD7" s="600">
        <v>60666</v>
      </c>
      <c r="DE7" s="592"/>
      <c r="DF7" s="592"/>
      <c r="DG7" s="592"/>
      <c r="DH7" s="592"/>
      <c r="DI7" s="592"/>
      <c r="DJ7" s="592"/>
      <c r="DK7" s="592"/>
      <c r="DL7" s="592"/>
      <c r="DM7" s="592"/>
      <c r="DN7" s="592"/>
      <c r="DO7" s="592"/>
      <c r="DP7" s="593"/>
      <c r="DQ7" s="600">
        <v>1546634</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1674</v>
      </c>
      <c r="S8" s="592"/>
      <c r="T8" s="592"/>
      <c r="U8" s="592"/>
      <c r="V8" s="592"/>
      <c r="W8" s="592"/>
      <c r="X8" s="592"/>
      <c r="Y8" s="593"/>
      <c r="Z8" s="594">
        <v>0</v>
      </c>
      <c r="AA8" s="594"/>
      <c r="AB8" s="594"/>
      <c r="AC8" s="594"/>
      <c r="AD8" s="595">
        <v>1674</v>
      </c>
      <c r="AE8" s="595"/>
      <c r="AF8" s="595"/>
      <c r="AG8" s="595"/>
      <c r="AH8" s="595"/>
      <c r="AI8" s="595"/>
      <c r="AJ8" s="595"/>
      <c r="AK8" s="595"/>
      <c r="AL8" s="596">
        <v>0</v>
      </c>
      <c r="AM8" s="597"/>
      <c r="AN8" s="597"/>
      <c r="AO8" s="598"/>
      <c r="AP8" s="588" t="s">
        <v>220</v>
      </c>
      <c r="AQ8" s="589"/>
      <c r="AR8" s="589"/>
      <c r="AS8" s="589"/>
      <c r="AT8" s="589"/>
      <c r="AU8" s="589"/>
      <c r="AV8" s="589"/>
      <c r="AW8" s="589"/>
      <c r="AX8" s="589"/>
      <c r="AY8" s="589"/>
      <c r="AZ8" s="589"/>
      <c r="BA8" s="589"/>
      <c r="BB8" s="589"/>
      <c r="BC8" s="589"/>
      <c r="BD8" s="589"/>
      <c r="BE8" s="589"/>
      <c r="BF8" s="590"/>
      <c r="BG8" s="591">
        <v>13841</v>
      </c>
      <c r="BH8" s="592"/>
      <c r="BI8" s="592"/>
      <c r="BJ8" s="592"/>
      <c r="BK8" s="592"/>
      <c r="BL8" s="592"/>
      <c r="BM8" s="592"/>
      <c r="BN8" s="593"/>
      <c r="BO8" s="594">
        <v>1.2</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1385967</v>
      </c>
      <c r="CS8" s="592"/>
      <c r="CT8" s="592"/>
      <c r="CU8" s="592"/>
      <c r="CV8" s="592"/>
      <c r="CW8" s="592"/>
      <c r="CX8" s="592"/>
      <c r="CY8" s="593"/>
      <c r="CZ8" s="594">
        <v>20.2</v>
      </c>
      <c r="DA8" s="594"/>
      <c r="DB8" s="594"/>
      <c r="DC8" s="594"/>
      <c r="DD8" s="600">
        <v>29419</v>
      </c>
      <c r="DE8" s="592"/>
      <c r="DF8" s="592"/>
      <c r="DG8" s="592"/>
      <c r="DH8" s="592"/>
      <c r="DI8" s="592"/>
      <c r="DJ8" s="592"/>
      <c r="DK8" s="592"/>
      <c r="DL8" s="592"/>
      <c r="DM8" s="592"/>
      <c r="DN8" s="592"/>
      <c r="DO8" s="592"/>
      <c r="DP8" s="593"/>
      <c r="DQ8" s="600">
        <v>919021</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2197</v>
      </c>
      <c r="S9" s="592"/>
      <c r="T9" s="592"/>
      <c r="U9" s="592"/>
      <c r="V9" s="592"/>
      <c r="W9" s="592"/>
      <c r="X9" s="592"/>
      <c r="Y9" s="593"/>
      <c r="Z9" s="594">
        <v>0</v>
      </c>
      <c r="AA9" s="594"/>
      <c r="AB9" s="594"/>
      <c r="AC9" s="594"/>
      <c r="AD9" s="595">
        <v>2197</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239362</v>
      </c>
      <c r="BH9" s="592"/>
      <c r="BI9" s="592"/>
      <c r="BJ9" s="592"/>
      <c r="BK9" s="592"/>
      <c r="BL9" s="592"/>
      <c r="BM9" s="592"/>
      <c r="BN9" s="593"/>
      <c r="BO9" s="594">
        <v>21.3</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505523</v>
      </c>
      <c r="CS9" s="592"/>
      <c r="CT9" s="592"/>
      <c r="CU9" s="592"/>
      <c r="CV9" s="592"/>
      <c r="CW9" s="592"/>
      <c r="CX9" s="592"/>
      <c r="CY9" s="593"/>
      <c r="CZ9" s="594">
        <v>7.4</v>
      </c>
      <c r="DA9" s="594"/>
      <c r="DB9" s="594"/>
      <c r="DC9" s="594"/>
      <c r="DD9" s="600">
        <v>37558</v>
      </c>
      <c r="DE9" s="592"/>
      <c r="DF9" s="592"/>
      <c r="DG9" s="592"/>
      <c r="DH9" s="592"/>
      <c r="DI9" s="592"/>
      <c r="DJ9" s="592"/>
      <c r="DK9" s="592"/>
      <c r="DL9" s="592"/>
      <c r="DM9" s="592"/>
      <c r="DN9" s="592"/>
      <c r="DO9" s="592"/>
      <c r="DP9" s="593"/>
      <c r="DQ9" s="600">
        <v>400757</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98571</v>
      </c>
      <c r="S10" s="592"/>
      <c r="T10" s="592"/>
      <c r="U10" s="592"/>
      <c r="V10" s="592"/>
      <c r="W10" s="592"/>
      <c r="X10" s="592"/>
      <c r="Y10" s="593"/>
      <c r="Z10" s="594">
        <v>1.3</v>
      </c>
      <c r="AA10" s="594"/>
      <c r="AB10" s="594"/>
      <c r="AC10" s="594"/>
      <c r="AD10" s="595">
        <v>98571</v>
      </c>
      <c r="AE10" s="595"/>
      <c r="AF10" s="595"/>
      <c r="AG10" s="595"/>
      <c r="AH10" s="595"/>
      <c r="AI10" s="595"/>
      <c r="AJ10" s="595"/>
      <c r="AK10" s="595"/>
      <c r="AL10" s="596">
        <v>2.5</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23297</v>
      </c>
      <c r="BH10" s="592"/>
      <c r="BI10" s="592"/>
      <c r="BJ10" s="592"/>
      <c r="BK10" s="592"/>
      <c r="BL10" s="592"/>
      <c r="BM10" s="592"/>
      <c r="BN10" s="593"/>
      <c r="BO10" s="594">
        <v>2.1</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11324</v>
      </c>
      <c r="CS10" s="592"/>
      <c r="CT10" s="592"/>
      <c r="CU10" s="592"/>
      <c r="CV10" s="592"/>
      <c r="CW10" s="592"/>
      <c r="CX10" s="592"/>
      <c r="CY10" s="593"/>
      <c r="CZ10" s="594">
        <v>0.2</v>
      </c>
      <c r="DA10" s="594"/>
      <c r="DB10" s="594"/>
      <c r="DC10" s="594"/>
      <c r="DD10" s="600" t="s">
        <v>112</v>
      </c>
      <c r="DE10" s="592"/>
      <c r="DF10" s="592"/>
      <c r="DG10" s="592"/>
      <c r="DH10" s="592"/>
      <c r="DI10" s="592"/>
      <c r="DJ10" s="592"/>
      <c r="DK10" s="592"/>
      <c r="DL10" s="592"/>
      <c r="DM10" s="592"/>
      <c r="DN10" s="592"/>
      <c r="DO10" s="592"/>
      <c r="DP10" s="593"/>
      <c r="DQ10" s="600">
        <v>10125</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2856</v>
      </c>
      <c r="S11" s="592"/>
      <c r="T11" s="592"/>
      <c r="U11" s="592"/>
      <c r="V11" s="592"/>
      <c r="W11" s="592"/>
      <c r="X11" s="592"/>
      <c r="Y11" s="593"/>
      <c r="Z11" s="594">
        <v>0</v>
      </c>
      <c r="AA11" s="594"/>
      <c r="AB11" s="594"/>
      <c r="AC11" s="594"/>
      <c r="AD11" s="595">
        <v>2856</v>
      </c>
      <c r="AE11" s="595"/>
      <c r="AF11" s="595"/>
      <c r="AG11" s="595"/>
      <c r="AH11" s="595"/>
      <c r="AI11" s="595"/>
      <c r="AJ11" s="595"/>
      <c r="AK11" s="595"/>
      <c r="AL11" s="596">
        <v>0.1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42888</v>
      </c>
      <c r="BH11" s="592"/>
      <c r="BI11" s="592"/>
      <c r="BJ11" s="592"/>
      <c r="BK11" s="592"/>
      <c r="BL11" s="592"/>
      <c r="BM11" s="592"/>
      <c r="BN11" s="593"/>
      <c r="BO11" s="594">
        <v>3.8</v>
      </c>
      <c r="BP11" s="594"/>
      <c r="BQ11" s="594"/>
      <c r="BR11" s="594"/>
      <c r="BS11" s="600" t="s">
        <v>112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512980</v>
      </c>
      <c r="CS11" s="592"/>
      <c r="CT11" s="592"/>
      <c r="CU11" s="592"/>
      <c r="CV11" s="592"/>
      <c r="CW11" s="592"/>
      <c r="CX11" s="592"/>
      <c r="CY11" s="593"/>
      <c r="CZ11" s="594">
        <v>7.5</v>
      </c>
      <c r="DA11" s="594"/>
      <c r="DB11" s="594"/>
      <c r="DC11" s="594"/>
      <c r="DD11" s="600">
        <v>249417</v>
      </c>
      <c r="DE11" s="592"/>
      <c r="DF11" s="592"/>
      <c r="DG11" s="592"/>
      <c r="DH11" s="592"/>
      <c r="DI11" s="592"/>
      <c r="DJ11" s="592"/>
      <c r="DK11" s="592"/>
      <c r="DL11" s="592"/>
      <c r="DM11" s="592"/>
      <c r="DN11" s="592"/>
      <c r="DO11" s="592"/>
      <c r="DP11" s="593"/>
      <c r="DQ11" s="600">
        <v>219471</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698992</v>
      </c>
      <c r="BH12" s="592"/>
      <c r="BI12" s="592"/>
      <c r="BJ12" s="592"/>
      <c r="BK12" s="592"/>
      <c r="BL12" s="592"/>
      <c r="BM12" s="592"/>
      <c r="BN12" s="593"/>
      <c r="BO12" s="594">
        <v>62.2</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229910</v>
      </c>
      <c r="CS12" s="592"/>
      <c r="CT12" s="592"/>
      <c r="CU12" s="592"/>
      <c r="CV12" s="592"/>
      <c r="CW12" s="592"/>
      <c r="CX12" s="592"/>
      <c r="CY12" s="593"/>
      <c r="CZ12" s="594">
        <v>3.3</v>
      </c>
      <c r="DA12" s="594"/>
      <c r="DB12" s="594"/>
      <c r="DC12" s="594"/>
      <c r="DD12" s="600">
        <v>5179</v>
      </c>
      <c r="DE12" s="592"/>
      <c r="DF12" s="592"/>
      <c r="DG12" s="592"/>
      <c r="DH12" s="592"/>
      <c r="DI12" s="592"/>
      <c r="DJ12" s="592"/>
      <c r="DK12" s="592"/>
      <c r="DL12" s="592"/>
      <c r="DM12" s="592"/>
      <c r="DN12" s="592"/>
      <c r="DO12" s="592"/>
      <c r="DP12" s="593"/>
      <c r="DQ12" s="600">
        <v>74412</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15638</v>
      </c>
      <c r="S13" s="592"/>
      <c r="T13" s="592"/>
      <c r="U13" s="592"/>
      <c r="V13" s="592"/>
      <c r="W13" s="592"/>
      <c r="X13" s="592"/>
      <c r="Y13" s="593"/>
      <c r="Z13" s="594">
        <v>0.2</v>
      </c>
      <c r="AA13" s="594"/>
      <c r="AB13" s="594"/>
      <c r="AC13" s="594"/>
      <c r="AD13" s="595">
        <v>15638</v>
      </c>
      <c r="AE13" s="595"/>
      <c r="AF13" s="595"/>
      <c r="AG13" s="595"/>
      <c r="AH13" s="595"/>
      <c r="AI13" s="595"/>
      <c r="AJ13" s="595"/>
      <c r="AK13" s="595"/>
      <c r="AL13" s="596">
        <v>0.4</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683080</v>
      </c>
      <c r="BH13" s="592"/>
      <c r="BI13" s="592"/>
      <c r="BJ13" s="592"/>
      <c r="BK13" s="592"/>
      <c r="BL13" s="592"/>
      <c r="BM13" s="592"/>
      <c r="BN13" s="593"/>
      <c r="BO13" s="594">
        <v>60.8</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538861</v>
      </c>
      <c r="CS13" s="592"/>
      <c r="CT13" s="592"/>
      <c r="CU13" s="592"/>
      <c r="CV13" s="592"/>
      <c r="CW13" s="592"/>
      <c r="CX13" s="592"/>
      <c r="CY13" s="593"/>
      <c r="CZ13" s="594">
        <v>7.8</v>
      </c>
      <c r="DA13" s="594"/>
      <c r="DB13" s="594"/>
      <c r="DC13" s="594"/>
      <c r="DD13" s="600">
        <v>451294</v>
      </c>
      <c r="DE13" s="592"/>
      <c r="DF13" s="592"/>
      <c r="DG13" s="592"/>
      <c r="DH13" s="592"/>
      <c r="DI13" s="592"/>
      <c r="DJ13" s="592"/>
      <c r="DK13" s="592"/>
      <c r="DL13" s="592"/>
      <c r="DM13" s="592"/>
      <c r="DN13" s="592"/>
      <c r="DO13" s="592"/>
      <c r="DP13" s="593"/>
      <c r="DQ13" s="600">
        <v>225303</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30033</v>
      </c>
      <c r="BH14" s="592"/>
      <c r="BI14" s="592"/>
      <c r="BJ14" s="592"/>
      <c r="BK14" s="592"/>
      <c r="BL14" s="592"/>
      <c r="BM14" s="592"/>
      <c r="BN14" s="593"/>
      <c r="BO14" s="594">
        <v>2.7</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244831</v>
      </c>
      <c r="CS14" s="592"/>
      <c r="CT14" s="592"/>
      <c r="CU14" s="592"/>
      <c r="CV14" s="592"/>
      <c r="CW14" s="592"/>
      <c r="CX14" s="592"/>
      <c r="CY14" s="593"/>
      <c r="CZ14" s="594">
        <v>3.6</v>
      </c>
      <c r="DA14" s="594"/>
      <c r="DB14" s="594"/>
      <c r="DC14" s="594"/>
      <c r="DD14" s="600">
        <v>30038</v>
      </c>
      <c r="DE14" s="592"/>
      <c r="DF14" s="592"/>
      <c r="DG14" s="592"/>
      <c r="DH14" s="592"/>
      <c r="DI14" s="592"/>
      <c r="DJ14" s="592"/>
      <c r="DK14" s="592"/>
      <c r="DL14" s="592"/>
      <c r="DM14" s="592"/>
      <c r="DN14" s="592"/>
      <c r="DO14" s="592"/>
      <c r="DP14" s="593"/>
      <c r="DQ14" s="600">
        <v>244406</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1416</v>
      </c>
      <c r="S15" s="592"/>
      <c r="T15" s="592"/>
      <c r="U15" s="592"/>
      <c r="V15" s="592"/>
      <c r="W15" s="592"/>
      <c r="X15" s="592"/>
      <c r="Y15" s="593"/>
      <c r="Z15" s="594">
        <v>0</v>
      </c>
      <c r="AA15" s="594"/>
      <c r="AB15" s="594"/>
      <c r="AC15" s="594"/>
      <c r="AD15" s="595">
        <v>1416</v>
      </c>
      <c r="AE15" s="595"/>
      <c r="AF15" s="595"/>
      <c r="AG15" s="595"/>
      <c r="AH15" s="595"/>
      <c r="AI15" s="595"/>
      <c r="AJ15" s="595"/>
      <c r="AK15" s="595"/>
      <c r="AL15" s="596">
        <v>0</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46210</v>
      </c>
      <c r="BH15" s="592"/>
      <c r="BI15" s="592"/>
      <c r="BJ15" s="592"/>
      <c r="BK15" s="592"/>
      <c r="BL15" s="592"/>
      <c r="BM15" s="592"/>
      <c r="BN15" s="593"/>
      <c r="BO15" s="594">
        <v>4.0999999999999996</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753480</v>
      </c>
      <c r="CS15" s="592"/>
      <c r="CT15" s="592"/>
      <c r="CU15" s="592"/>
      <c r="CV15" s="592"/>
      <c r="CW15" s="592"/>
      <c r="CX15" s="592"/>
      <c r="CY15" s="593"/>
      <c r="CZ15" s="594">
        <v>11</v>
      </c>
      <c r="DA15" s="594"/>
      <c r="DB15" s="594"/>
      <c r="DC15" s="594"/>
      <c r="DD15" s="600">
        <v>172906</v>
      </c>
      <c r="DE15" s="592"/>
      <c r="DF15" s="592"/>
      <c r="DG15" s="592"/>
      <c r="DH15" s="592"/>
      <c r="DI15" s="592"/>
      <c r="DJ15" s="592"/>
      <c r="DK15" s="592"/>
      <c r="DL15" s="592"/>
      <c r="DM15" s="592"/>
      <c r="DN15" s="592"/>
      <c r="DO15" s="592"/>
      <c r="DP15" s="593"/>
      <c r="DQ15" s="600">
        <v>590580</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2843580</v>
      </c>
      <c r="S16" s="592"/>
      <c r="T16" s="592"/>
      <c r="U16" s="592"/>
      <c r="V16" s="592"/>
      <c r="W16" s="592"/>
      <c r="X16" s="592"/>
      <c r="Y16" s="593"/>
      <c r="Z16" s="594">
        <v>38.9</v>
      </c>
      <c r="AA16" s="594"/>
      <c r="AB16" s="594"/>
      <c r="AC16" s="594"/>
      <c r="AD16" s="595">
        <v>2598799</v>
      </c>
      <c r="AE16" s="595"/>
      <c r="AF16" s="595"/>
      <c r="AG16" s="595"/>
      <c r="AH16" s="595"/>
      <c r="AI16" s="595"/>
      <c r="AJ16" s="595"/>
      <c r="AK16" s="595"/>
      <c r="AL16" s="596">
        <v>65.900000000000006</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123044</v>
      </c>
      <c r="CS16" s="592"/>
      <c r="CT16" s="592"/>
      <c r="CU16" s="592"/>
      <c r="CV16" s="592"/>
      <c r="CW16" s="592"/>
      <c r="CX16" s="592"/>
      <c r="CY16" s="593"/>
      <c r="CZ16" s="594">
        <v>1.8</v>
      </c>
      <c r="DA16" s="594"/>
      <c r="DB16" s="594"/>
      <c r="DC16" s="594"/>
      <c r="DD16" s="600" t="s">
        <v>112</v>
      </c>
      <c r="DE16" s="592"/>
      <c r="DF16" s="592"/>
      <c r="DG16" s="592"/>
      <c r="DH16" s="592"/>
      <c r="DI16" s="592"/>
      <c r="DJ16" s="592"/>
      <c r="DK16" s="592"/>
      <c r="DL16" s="592"/>
      <c r="DM16" s="592"/>
      <c r="DN16" s="592"/>
      <c r="DO16" s="592"/>
      <c r="DP16" s="593"/>
      <c r="DQ16" s="600">
        <v>8075</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2598799</v>
      </c>
      <c r="S17" s="592"/>
      <c r="T17" s="592"/>
      <c r="U17" s="592"/>
      <c r="V17" s="592"/>
      <c r="W17" s="592"/>
      <c r="X17" s="592"/>
      <c r="Y17" s="593"/>
      <c r="Z17" s="594">
        <v>35.5</v>
      </c>
      <c r="AA17" s="594"/>
      <c r="AB17" s="594"/>
      <c r="AC17" s="594"/>
      <c r="AD17" s="595">
        <v>2598799</v>
      </c>
      <c r="AE17" s="595"/>
      <c r="AF17" s="595"/>
      <c r="AG17" s="595"/>
      <c r="AH17" s="595"/>
      <c r="AI17" s="595"/>
      <c r="AJ17" s="595"/>
      <c r="AK17" s="595"/>
      <c r="AL17" s="596">
        <v>65.900000000000006</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665646</v>
      </c>
      <c r="CS17" s="592"/>
      <c r="CT17" s="592"/>
      <c r="CU17" s="592"/>
      <c r="CV17" s="592"/>
      <c r="CW17" s="592"/>
      <c r="CX17" s="592"/>
      <c r="CY17" s="593"/>
      <c r="CZ17" s="594">
        <v>9.6999999999999993</v>
      </c>
      <c r="DA17" s="594"/>
      <c r="DB17" s="594"/>
      <c r="DC17" s="594"/>
      <c r="DD17" s="600" t="s">
        <v>112</v>
      </c>
      <c r="DE17" s="592"/>
      <c r="DF17" s="592"/>
      <c r="DG17" s="592"/>
      <c r="DH17" s="592"/>
      <c r="DI17" s="592"/>
      <c r="DJ17" s="592"/>
      <c r="DK17" s="592"/>
      <c r="DL17" s="592"/>
      <c r="DM17" s="592"/>
      <c r="DN17" s="592"/>
      <c r="DO17" s="592"/>
      <c r="DP17" s="593"/>
      <c r="DQ17" s="600">
        <v>641729</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244779</v>
      </c>
      <c r="S18" s="592"/>
      <c r="T18" s="592"/>
      <c r="U18" s="592"/>
      <c r="V18" s="592"/>
      <c r="W18" s="592"/>
      <c r="X18" s="592"/>
      <c r="Y18" s="593"/>
      <c r="Z18" s="594">
        <v>3.3</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2</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28411</v>
      </c>
      <c r="BH19" s="592"/>
      <c r="BI19" s="592"/>
      <c r="BJ19" s="592"/>
      <c r="BK19" s="592"/>
      <c r="BL19" s="592"/>
      <c r="BM19" s="592"/>
      <c r="BN19" s="593"/>
      <c r="BO19" s="594">
        <v>2.5</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4174567</v>
      </c>
      <c r="S20" s="592"/>
      <c r="T20" s="592"/>
      <c r="U20" s="592"/>
      <c r="V20" s="592"/>
      <c r="W20" s="592"/>
      <c r="X20" s="592"/>
      <c r="Y20" s="593"/>
      <c r="Z20" s="594">
        <v>57.1</v>
      </c>
      <c r="AA20" s="594"/>
      <c r="AB20" s="594"/>
      <c r="AC20" s="594"/>
      <c r="AD20" s="595">
        <v>3929786</v>
      </c>
      <c r="AE20" s="595"/>
      <c r="AF20" s="595"/>
      <c r="AG20" s="595"/>
      <c r="AH20" s="595"/>
      <c r="AI20" s="595"/>
      <c r="AJ20" s="595"/>
      <c r="AK20" s="595"/>
      <c r="AL20" s="596">
        <v>99.6</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28411</v>
      </c>
      <c r="BH20" s="592"/>
      <c r="BI20" s="592"/>
      <c r="BJ20" s="592"/>
      <c r="BK20" s="592"/>
      <c r="BL20" s="592"/>
      <c r="BM20" s="592"/>
      <c r="BN20" s="593"/>
      <c r="BO20" s="594">
        <v>2.5</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6869405</v>
      </c>
      <c r="CS20" s="592"/>
      <c r="CT20" s="592"/>
      <c r="CU20" s="592"/>
      <c r="CV20" s="592"/>
      <c r="CW20" s="592"/>
      <c r="CX20" s="592"/>
      <c r="CY20" s="593"/>
      <c r="CZ20" s="594">
        <v>100</v>
      </c>
      <c r="DA20" s="594"/>
      <c r="DB20" s="594"/>
      <c r="DC20" s="594"/>
      <c r="DD20" s="600">
        <v>1054852</v>
      </c>
      <c r="DE20" s="592"/>
      <c r="DF20" s="592"/>
      <c r="DG20" s="592"/>
      <c r="DH20" s="592"/>
      <c r="DI20" s="592"/>
      <c r="DJ20" s="592"/>
      <c r="DK20" s="592"/>
      <c r="DL20" s="592"/>
      <c r="DM20" s="592"/>
      <c r="DN20" s="592"/>
      <c r="DO20" s="592"/>
      <c r="DP20" s="593"/>
      <c r="DQ20" s="600">
        <v>4977323</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2418</v>
      </c>
      <c r="S21" s="592"/>
      <c r="T21" s="592"/>
      <c r="U21" s="592"/>
      <c r="V21" s="592"/>
      <c r="W21" s="592"/>
      <c r="X21" s="592"/>
      <c r="Y21" s="593"/>
      <c r="Z21" s="594">
        <v>0</v>
      </c>
      <c r="AA21" s="594"/>
      <c r="AB21" s="594"/>
      <c r="AC21" s="594"/>
      <c r="AD21" s="595">
        <v>2418</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28411</v>
      </c>
      <c r="BH21" s="592"/>
      <c r="BI21" s="592"/>
      <c r="BJ21" s="592"/>
      <c r="BK21" s="592"/>
      <c r="BL21" s="592"/>
      <c r="BM21" s="592"/>
      <c r="BN21" s="593"/>
      <c r="BO21" s="594">
        <v>2.5</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54219</v>
      </c>
      <c r="S22" s="592"/>
      <c r="T22" s="592"/>
      <c r="U22" s="592"/>
      <c r="V22" s="592"/>
      <c r="W22" s="592"/>
      <c r="X22" s="592"/>
      <c r="Y22" s="593"/>
      <c r="Z22" s="594">
        <v>0.7</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617082</v>
      </c>
      <c r="S23" s="592"/>
      <c r="T23" s="592"/>
      <c r="U23" s="592"/>
      <c r="V23" s="592"/>
      <c r="W23" s="592"/>
      <c r="X23" s="592"/>
      <c r="Y23" s="593"/>
      <c r="Z23" s="594">
        <v>8.4</v>
      </c>
      <c r="AA23" s="594"/>
      <c r="AB23" s="594"/>
      <c r="AC23" s="594"/>
      <c r="AD23" s="595">
        <v>1275</v>
      </c>
      <c r="AE23" s="595"/>
      <c r="AF23" s="595"/>
      <c r="AG23" s="595"/>
      <c r="AH23" s="595"/>
      <c r="AI23" s="595"/>
      <c r="AJ23" s="595"/>
      <c r="AK23" s="595"/>
      <c r="AL23" s="596">
        <v>0</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7500</v>
      </c>
      <c r="S24" s="592"/>
      <c r="T24" s="592"/>
      <c r="U24" s="592"/>
      <c r="V24" s="592"/>
      <c r="W24" s="592"/>
      <c r="X24" s="592"/>
      <c r="Y24" s="593"/>
      <c r="Z24" s="594">
        <v>0.1</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2367912</v>
      </c>
      <c r="CS24" s="581"/>
      <c r="CT24" s="581"/>
      <c r="CU24" s="581"/>
      <c r="CV24" s="581"/>
      <c r="CW24" s="581"/>
      <c r="CX24" s="581"/>
      <c r="CY24" s="582"/>
      <c r="CZ24" s="620">
        <v>34.5</v>
      </c>
      <c r="DA24" s="621"/>
      <c r="DB24" s="621"/>
      <c r="DC24" s="622"/>
      <c r="DD24" s="619">
        <v>1903588</v>
      </c>
      <c r="DE24" s="581"/>
      <c r="DF24" s="581"/>
      <c r="DG24" s="581"/>
      <c r="DH24" s="581"/>
      <c r="DI24" s="581"/>
      <c r="DJ24" s="581"/>
      <c r="DK24" s="582"/>
      <c r="DL24" s="619">
        <v>1880126</v>
      </c>
      <c r="DM24" s="581"/>
      <c r="DN24" s="581"/>
      <c r="DO24" s="581"/>
      <c r="DP24" s="581"/>
      <c r="DQ24" s="581"/>
      <c r="DR24" s="581"/>
      <c r="DS24" s="581"/>
      <c r="DT24" s="581"/>
      <c r="DU24" s="581"/>
      <c r="DV24" s="582"/>
      <c r="DW24" s="585">
        <v>44.7</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578834</v>
      </c>
      <c r="S25" s="592"/>
      <c r="T25" s="592"/>
      <c r="U25" s="592"/>
      <c r="V25" s="592"/>
      <c r="W25" s="592"/>
      <c r="X25" s="592"/>
      <c r="Y25" s="593"/>
      <c r="Z25" s="594">
        <v>7.9</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1222337</v>
      </c>
      <c r="CS25" s="623"/>
      <c r="CT25" s="623"/>
      <c r="CU25" s="623"/>
      <c r="CV25" s="623"/>
      <c r="CW25" s="623"/>
      <c r="CX25" s="623"/>
      <c r="CY25" s="624"/>
      <c r="CZ25" s="625">
        <v>17.8</v>
      </c>
      <c r="DA25" s="626"/>
      <c r="DB25" s="626"/>
      <c r="DC25" s="627"/>
      <c r="DD25" s="600">
        <v>1085518</v>
      </c>
      <c r="DE25" s="623"/>
      <c r="DF25" s="623"/>
      <c r="DG25" s="623"/>
      <c r="DH25" s="623"/>
      <c r="DI25" s="623"/>
      <c r="DJ25" s="623"/>
      <c r="DK25" s="624"/>
      <c r="DL25" s="600">
        <v>1062056</v>
      </c>
      <c r="DM25" s="623"/>
      <c r="DN25" s="623"/>
      <c r="DO25" s="623"/>
      <c r="DP25" s="623"/>
      <c r="DQ25" s="623"/>
      <c r="DR25" s="623"/>
      <c r="DS25" s="623"/>
      <c r="DT25" s="623"/>
      <c r="DU25" s="623"/>
      <c r="DV25" s="624"/>
      <c r="DW25" s="596">
        <v>25.3</v>
      </c>
      <c r="DX25" s="617"/>
      <c r="DY25" s="617"/>
      <c r="DZ25" s="617"/>
      <c r="EA25" s="617"/>
      <c r="EB25" s="617"/>
      <c r="EC25" s="618"/>
    </row>
    <row r="26" spans="2:133" ht="11.25" customHeight="1">
      <c r="B26" s="628" t="s">
        <v>276</v>
      </c>
      <c r="C26" s="629"/>
      <c r="D26" s="629"/>
      <c r="E26" s="629"/>
      <c r="F26" s="629"/>
      <c r="G26" s="629"/>
      <c r="H26" s="629"/>
      <c r="I26" s="629"/>
      <c r="J26" s="629"/>
      <c r="K26" s="629"/>
      <c r="L26" s="629"/>
      <c r="M26" s="629"/>
      <c r="N26" s="629"/>
      <c r="O26" s="629"/>
      <c r="P26" s="629"/>
      <c r="Q26" s="630"/>
      <c r="R26" s="591">
        <v>11276</v>
      </c>
      <c r="S26" s="592"/>
      <c r="T26" s="592"/>
      <c r="U26" s="592"/>
      <c r="V26" s="592"/>
      <c r="W26" s="592"/>
      <c r="X26" s="592"/>
      <c r="Y26" s="593"/>
      <c r="Z26" s="594">
        <v>0.2</v>
      </c>
      <c r="AA26" s="594"/>
      <c r="AB26" s="594"/>
      <c r="AC26" s="594"/>
      <c r="AD26" s="595">
        <v>11276</v>
      </c>
      <c r="AE26" s="595"/>
      <c r="AF26" s="595"/>
      <c r="AG26" s="595"/>
      <c r="AH26" s="595"/>
      <c r="AI26" s="595"/>
      <c r="AJ26" s="595"/>
      <c r="AK26" s="595"/>
      <c r="AL26" s="596">
        <v>0.3</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699546</v>
      </c>
      <c r="CS26" s="592"/>
      <c r="CT26" s="592"/>
      <c r="CU26" s="592"/>
      <c r="CV26" s="592"/>
      <c r="CW26" s="592"/>
      <c r="CX26" s="592"/>
      <c r="CY26" s="593"/>
      <c r="CZ26" s="625">
        <v>10.199999999999999</v>
      </c>
      <c r="DA26" s="626"/>
      <c r="DB26" s="626"/>
      <c r="DC26" s="627"/>
      <c r="DD26" s="600">
        <v>585471</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17"/>
      <c r="DY26" s="617"/>
      <c r="DZ26" s="617"/>
      <c r="EA26" s="617"/>
      <c r="EB26" s="617"/>
      <c r="EC26" s="618"/>
    </row>
    <row r="27" spans="2:133" ht="11.25" customHeight="1">
      <c r="B27" s="588" t="s">
        <v>279</v>
      </c>
      <c r="C27" s="589"/>
      <c r="D27" s="589"/>
      <c r="E27" s="589"/>
      <c r="F27" s="589"/>
      <c r="G27" s="589"/>
      <c r="H27" s="589"/>
      <c r="I27" s="589"/>
      <c r="J27" s="589"/>
      <c r="K27" s="589"/>
      <c r="L27" s="589"/>
      <c r="M27" s="589"/>
      <c r="N27" s="589"/>
      <c r="O27" s="589"/>
      <c r="P27" s="589"/>
      <c r="Q27" s="590"/>
      <c r="R27" s="591">
        <v>585638</v>
      </c>
      <c r="S27" s="592"/>
      <c r="T27" s="592"/>
      <c r="U27" s="592"/>
      <c r="V27" s="592"/>
      <c r="W27" s="592"/>
      <c r="X27" s="592"/>
      <c r="Y27" s="593"/>
      <c r="Z27" s="594">
        <v>8</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1123034</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479929</v>
      </c>
      <c r="CS27" s="623"/>
      <c r="CT27" s="623"/>
      <c r="CU27" s="623"/>
      <c r="CV27" s="623"/>
      <c r="CW27" s="623"/>
      <c r="CX27" s="623"/>
      <c r="CY27" s="624"/>
      <c r="CZ27" s="625">
        <v>7</v>
      </c>
      <c r="DA27" s="626"/>
      <c r="DB27" s="626"/>
      <c r="DC27" s="627"/>
      <c r="DD27" s="600">
        <v>176341</v>
      </c>
      <c r="DE27" s="623"/>
      <c r="DF27" s="623"/>
      <c r="DG27" s="623"/>
      <c r="DH27" s="623"/>
      <c r="DI27" s="623"/>
      <c r="DJ27" s="623"/>
      <c r="DK27" s="624"/>
      <c r="DL27" s="600">
        <v>176341</v>
      </c>
      <c r="DM27" s="623"/>
      <c r="DN27" s="623"/>
      <c r="DO27" s="623"/>
      <c r="DP27" s="623"/>
      <c r="DQ27" s="623"/>
      <c r="DR27" s="623"/>
      <c r="DS27" s="623"/>
      <c r="DT27" s="623"/>
      <c r="DU27" s="623"/>
      <c r="DV27" s="624"/>
      <c r="DW27" s="596">
        <v>4.2</v>
      </c>
      <c r="DX27" s="617"/>
      <c r="DY27" s="617"/>
      <c r="DZ27" s="617"/>
      <c r="EA27" s="617"/>
      <c r="EB27" s="617"/>
      <c r="EC27" s="618"/>
    </row>
    <row r="28" spans="2:133" ht="11.25" customHeight="1">
      <c r="B28" s="588" t="s">
        <v>282</v>
      </c>
      <c r="C28" s="589"/>
      <c r="D28" s="589"/>
      <c r="E28" s="589"/>
      <c r="F28" s="589"/>
      <c r="G28" s="589"/>
      <c r="H28" s="589"/>
      <c r="I28" s="589"/>
      <c r="J28" s="589"/>
      <c r="K28" s="589"/>
      <c r="L28" s="589"/>
      <c r="M28" s="589"/>
      <c r="N28" s="589"/>
      <c r="O28" s="589"/>
      <c r="P28" s="589"/>
      <c r="Q28" s="590"/>
      <c r="R28" s="591">
        <v>8964</v>
      </c>
      <c r="S28" s="592"/>
      <c r="T28" s="592"/>
      <c r="U28" s="592"/>
      <c r="V28" s="592"/>
      <c r="W28" s="592"/>
      <c r="X28" s="592"/>
      <c r="Y28" s="593"/>
      <c r="Z28" s="594">
        <v>0.1</v>
      </c>
      <c r="AA28" s="594"/>
      <c r="AB28" s="594"/>
      <c r="AC28" s="594"/>
      <c r="AD28" s="595" t="s">
        <v>112</v>
      </c>
      <c r="AE28" s="595"/>
      <c r="AF28" s="595"/>
      <c r="AG28" s="595"/>
      <c r="AH28" s="595"/>
      <c r="AI28" s="595"/>
      <c r="AJ28" s="595"/>
      <c r="AK28" s="595"/>
      <c r="AL28" s="596" t="s">
        <v>112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665646</v>
      </c>
      <c r="CS28" s="592"/>
      <c r="CT28" s="592"/>
      <c r="CU28" s="592"/>
      <c r="CV28" s="592"/>
      <c r="CW28" s="592"/>
      <c r="CX28" s="592"/>
      <c r="CY28" s="593"/>
      <c r="CZ28" s="625">
        <v>9.6999999999999993</v>
      </c>
      <c r="DA28" s="626"/>
      <c r="DB28" s="626"/>
      <c r="DC28" s="627"/>
      <c r="DD28" s="600">
        <v>641729</v>
      </c>
      <c r="DE28" s="592"/>
      <c r="DF28" s="592"/>
      <c r="DG28" s="592"/>
      <c r="DH28" s="592"/>
      <c r="DI28" s="592"/>
      <c r="DJ28" s="592"/>
      <c r="DK28" s="593"/>
      <c r="DL28" s="600">
        <v>641729</v>
      </c>
      <c r="DM28" s="592"/>
      <c r="DN28" s="592"/>
      <c r="DO28" s="592"/>
      <c r="DP28" s="592"/>
      <c r="DQ28" s="592"/>
      <c r="DR28" s="592"/>
      <c r="DS28" s="592"/>
      <c r="DT28" s="592"/>
      <c r="DU28" s="592"/>
      <c r="DV28" s="593"/>
      <c r="DW28" s="596">
        <v>15.3</v>
      </c>
      <c r="DX28" s="617"/>
      <c r="DY28" s="617"/>
      <c r="DZ28" s="617"/>
      <c r="EA28" s="617"/>
      <c r="EB28" s="617"/>
      <c r="EC28" s="618"/>
    </row>
    <row r="29" spans="2:133" ht="11.25" customHeight="1">
      <c r="B29" s="588" t="s">
        <v>284</v>
      </c>
      <c r="C29" s="589"/>
      <c r="D29" s="589"/>
      <c r="E29" s="589"/>
      <c r="F29" s="589"/>
      <c r="G29" s="589"/>
      <c r="H29" s="589"/>
      <c r="I29" s="589"/>
      <c r="J29" s="589"/>
      <c r="K29" s="589"/>
      <c r="L29" s="589"/>
      <c r="M29" s="589"/>
      <c r="N29" s="589"/>
      <c r="O29" s="589"/>
      <c r="P29" s="589"/>
      <c r="Q29" s="590"/>
      <c r="R29" s="591">
        <v>39676</v>
      </c>
      <c r="S29" s="592"/>
      <c r="T29" s="592"/>
      <c r="U29" s="592"/>
      <c r="V29" s="592"/>
      <c r="W29" s="592"/>
      <c r="X29" s="592"/>
      <c r="Y29" s="593"/>
      <c r="Z29" s="594">
        <v>0.5</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665646</v>
      </c>
      <c r="CS29" s="623"/>
      <c r="CT29" s="623"/>
      <c r="CU29" s="623"/>
      <c r="CV29" s="623"/>
      <c r="CW29" s="623"/>
      <c r="CX29" s="623"/>
      <c r="CY29" s="624"/>
      <c r="CZ29" s="625">
        <v>9.6999999999999993</v>
      </c>
      <c r="DA29" s="626"/>
      <c r="DB29" s="626"/>
      <c r="DC29" s="627"/>
      <c r="DD29" s="600">
        <v>641729</v>
      </c>
      <c r="DE29" s="623"/>
      <c r="DF29" s="623"/>
      <c r="DG29" s="623"/>
      <c r="DH29" s="623"/>
      <c r="DI29" s="623"/>
      <c r="DJ29" s="623"/>
      <c r="DK29" s="624"/>
      <c r="DL29" s="600">
        <v>641729</v>
      </c>
      <c r="DM29" s="623"/>
      <c r="DN29" s="623"/>
      <c r="DO29" s="623"/>
      <c r="DP29" s="623"/>
      <c r="DQ29" s="623"/>
      <c r="DR29" s="623"/>
      <c r="DS29" s="623"/>
      <c r="DT29" s="623"/>
      <c r="DU29" s="623"/>
      <c r="DV29" s="624"/>
      <c r="DW29" s="596">
        <v>15.3</v>
      </c>
      <c r="DX29" s="617"/>
      <c r="DY29" s="617"/>
      <c r="DZ29" s="617"/>
      <c r="EA29" s="617"/>
      <c r="EB29" s="617"/>
      <c r="EC29" s="618"/>
    </row>
    <row r="30" spans="2:133" ht="11.25" customHeight="1">
      <c r="B30" s="588" t="s">
        <v>289</v>
      </c>
      <c r="C30" s="589"/>
      <c r="D30" s="589"/>
      <c r="E30" s="589"/>
      <c r="F30" s="589"/>
      <c r="G30" s="589"/>
      <c r="H30" s="589"/>
      <c r="I30" s="589"/>
      <c r="J30" s="589"/>
      <c r="K30" s="589"/>
      <c r="L30" s="589"/>
      <c r="M30" s="589"/>
      <c r="N30" s="589"/>
      <c r="O30" s="589"/>
      <c r="P30" s="589"/>
      <c r="Q30" s="590"/>
      <c r="R30" s="591">
        <v>534272</v>
      </c>
      <c r="S30" s="592"/>
      <c r="T30" s="592"/>
      <c r="U30" s="592"/>
      <c r="V30" s="592"/>
      <c r="W30" s="592"/>
      <c r="X30" s="592"/>
      <c r="Y30" s="593"/>
      <c r="Z30" s="594">
        <v>7.3</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98.1</v>
      </c>
      <c r="BH30" s="650"/>
      <c r="BI30" s="650"/>
      <c r="BJ30" s="650"/>
      <c r="BK30" s="650"/>
      <c r="BL30" s="650"/>
      <c r="BM30" s="586">
        <v>92</v>
      </c>
      <c r="BN30" s="650"/>
      <c r="BO30" s="650"/>
      <c r="BP30" s="650"/>
      <c r="BQ30" s="651"/>
      <c r="BR30" s="649">
        <v>98.5</v>
      </c>
      <c r="BS30" s="650"/>
      <c r="BT30" s="650"/>
      <c r="BU30" s="650"/>
      <c r="BV30" s="650"/>
      <c r="BW30" s="650"/>
      <c r="BX30" s="586">
        <v>92.5</v>
      </c>
      <c r="BY30" s="650"/>
      <c r="BZ30" s="650"/>
      <c r="CA30" s="650"/>
      <c r="CB30" s="651"/>
      <c r="CD30" s="654"/>
      <c r="CE30" s="655"/>
      <c r="CF30" s="605" t="s">
        <v>292</v>
      </c>
      <c r="CG30" s="606"/>
      <c r="CH30" s="606"/>
      <c r="CI30" s="606"/>
      <c r="CJ30" s="606"/>
      <c r="CK30" s="606"/>
      <c r="CL30" s="606"/>
      <c r="CM30" s="606"/>
      <c r="CN30" s="606"/>
      <c r="CO30" s="606"/>
      <c r="CP30" s="606"/>
      <c r="CQ30" s="607"/>
      <c r="CR30" s="591">
        <v>590148</v>
      </c>
      <c r="CS30" s="592"/>
      <c r="CT30" s="592"/>
      <c r="CU30" s="592"/>
      <c r="CV30" s="592"/>
      <c r="CW30" s="592"/>
      <c r="CX30" s="592"/>
      <c r="CY30" s="593"/>
      <c r="CZ30" s="625">
        <v>8.6</v>
      </c>
      <c r="DA30" s="626"/>
      <c r="DB30" s="626"/>
      <c r="DC30" s="627"/>
      <c r="DD30" s="600">
        <v>566231</v>
      </c>
      <c r="DE30" s="592"/>
      <c r="DF30" s="592"/>
      <c r="DG30" s="592"/>
      <c r="DH30" s="592"/>
      <c r="DI30" s="592"/>
      <c r="DJ30" s="592"/>
      <c r="DK30" s="593"/>
      <c r="DL30" s="600">
        <v>566231</v>
      </c>
      <c r="DM30" s="592"/>
      <c r="DN30" s="592"/>
      <c r="DO30" s="592"/>
      <c r="DP30" s="592"/>
      <c r="DQ30" s="592"/>
      <c r="DR30" s="592"/>
      <c r="DS30" s="592"/>
      <c r="DT30" s="592"/>
      <c r="DU30" s="592"/>
      <c r="DV30" s="593"/>
      <c r="DW30" s="596">
        <v>13.5</v>
      </c>
      <c r="DX30" s="617"/>
      <c r="DY30" s="617"/>
      <c r="DZ30" s="617"/>
      <c r="EA30" s="617"/>
      <c r="EB30" s="617"/>
      <c r="EC30" s="618"/>
    </row>
    <row r="31" spans="2:133" ht="11.25" customHeight="1">
      <c r="B31" s="588" t="s">
        <v>293</v>
      </c>
      <c r="C31" s="589"/>
      <c r="D31" s="589"/>
      <c r="E31" s="589"/>
      <c r="F31" s="589"/>
      <c r="G31" s="589"/>
      <c r="H31" s="589"/>
      <c r="I31" s="589"/>
      <c r="J31" s="589"/>
      <c r="K31" s="589"/>
      <c r="L31" s="589"/>
      <c r="M31" s="589"/>
      <c r="N31" s="589"/>
      <c r="O31" s="589"/>
      <c r="P31" s="589"/>
      <c r="Q31" s="590"/>
      <c r="R31" s="591">
        <v>236277</v>
      </c>
      <c r="S31" s="592"/>
      <c r="T31" s="592"/>
      <c r="U31" s="592"/>
      <c r="V31" s="592"/>
      <c r="W31" s="592"/>
      <c r="X31" s="592"/>
      <c r="Y31" s="593"/>
      <c r="Z31" s="594">
        <v>3.2</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98.6</v>
      </c>
      <c r="BH31" s="623"/>
      <c r="BI31" s="623"/>
      <c r="BJ31" s="623"/>
      <c r="BK31" s="623"/>
      <c r="BL31" s="623"/>
      <c r="BM31" s="597">
        <v>94.8</v>
      </c>
      <c r="BN31" s="647"/>
      <c r="BO31" s="647"/>
      <c r="BP31" s="647"/>
      <c r="BQ31" s="648"/>
      <c r="BR31" s="646">
        <v>99</v>
      </c>
      <c r="BS31" s="623"/>
      <c r="BT31" s="623"/>
      <c r="BU31" s="623"/>
      <c r="BV31" s="623"/>
      <c r="BW31" s="623"/>
      <c r="BX31" s="597">
        <v>95</v>
      </c>
      <c r="BY31" s="647"/>
      <c r="BZ31" s="647"/>
      <c r="CA31" s="647"/>
      <c r="CB31" s="648"/>
      <c r="CD31" s="654"/>
      <c r="CE31" s="655"/>
      <c r="CF31" s="605" t="s">
        <v>296</v>
      </c>
      <c r="CG31" s="606"/>
      <c r="CH31" s="606"/>
      <c r="CI31" s="606"/>
      <c r="CJ31" s="606"/>
      <c r="CK31" s="606"/>
      <c r="CL31" s="606"/>
      <c r="CM31" s="606"/>
      <c r="CN31" s="606"/>
      <c r="CO31" s="606"/>
      <c r="CP31" s="606"/>
      <c r="CQ31" s="607"/>
      <c r="CR31" s="591">
        <v>75498</v>
      </c>
      <c r="CS31" s="623"/>
      <c r="CT31" s="623"/>
      <c r="CU31" s="623"/>
      <c r="CV31" s="623"/>
      <c r="CW31" s="623"/>
      <c r="CX31" s="623"/>
      <c r="CY31" s="624"/>
      <c r="CZ31" s="625">
        <v>1.1000000000000001</v>
      </c>
      <c r="DA31" s="626"/>
      <c r="DB31" s="626"/>
      <c r="DC31" s="627"/>
      <c r="DD31" s="600">
        <v>75498</v>
      </c>
      <c r="DE31" s="623"/>
      <c r="DF31" s="623"/>
      <c r="DG31" s="623"/>
      <c r="DH31" s="623"/>
      <c r="DI31" s="623"/>
      <c r="DJ31" s="623"/>
      <c r="DK31" s="624"/>
      <c r="DL31" s="600">
        <v>75498</v>
      </c>
      <c r="DM31" s="623"/>
      <c r="DN31" s="623"/>
      <c r="DO31" s="623"/>
      <c r="DP31" s="623"/>
      <c r="DQ31" s="623"/>
      <c r="DR31" s="623"/>
      <c r="DS31" s="623"/>
      <c r="DT31" s="623"/>
      <c r="DU31" s="623"/>
      <c r="DV31" s="624"/>
      <c r="DW31" s="596">
        <v>1.8</v>
      </c>
      <c r="DX31" s="617"/>
      <c r="DY31" s="617"/>
      <c r="DZ31" s="617"/>
      <c r="EA31" s="617"/>
      <c r="EB31" s="617"/>
      <c r="EC31" s="618"/>
    </row>
    <row r="32" spans="2:133" ht="11.25" customHeight="1">
      <c r="B32" s="588" t="s">
        <v>297</v>
      </c>
      <c r="C32" s="589"/>
      <c r="D32" s="589"/>
      <c r="E32" s="589"/>
      <c r="F32" s="589"/>
      <c r="G32" s="589"/>
      <c r="H32" s="589"/>
      <c r="I32" s="589"/>
      <c r="J32" s="589"/>
      <c r="K32" s="589"/>
      <c r="L32" s="589"/>
      <c r="M32" s="589"/>
      <c r="N32" s="589"/>
      <c r="O32" s="589"/>
      <c r="P32" s="589"/>
      <c r="Q32" s="590"/>
      <c r="R32" s="591">
        <v>64573</v>
      </c>
      <c r="S32" s="592"/>
      <c r="T32" s="592"/>
      <c r="U32" s="592"/>
      <c r="V32" s="592"/>
      <c r="W32" s="592"/>
      <c r="X32" s="592"/>
      <c r="Y32" s="593"/>
      <c r="Z32" s="594">
        <v>0.9</v>
      </c>
      <c r="AA32" s="594"/>
      <c r="AB32" s="594"/>
      <c r="AC32" s="594"/>
      <c r="AD32" s="595">
        <v>1193</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97.7</v>
      </c>
      <c r="BH32" s="659"/>
      <c r="BI32" s="659"/>
      <c r="BJ32" s="659"/>
      <c r="BK32" s="659"/>
      <c r="BL32" s="659"/>
      <c r="BM32" s="660">
        <v>90</v>
      </c>
      <c r="BN32" s="659"/>
      <c r="BO32" s="659"/>
      <c r="BP32" s="659"/>
      <c r="BQ32" s="661"/>
      <c r="BR32" s="658">
        <v>98.1</v>
      </c>
      <c r="BS32" s="659"/>
      <c r="BT32" s="659"/>
      <c r="BU32" s="659"/>
      <c r="BV32" s="659"/>
      <c r="BW32" s="659"/>
      <c r="BX32" s="660">
        <v>90.7</v>
      </c>
      <c r="BY32" s="659"/>
      <c r="BZ32" s="659"/>
      <c r="CA32" s="659"/>
      <c r="CB32" s="661"/>
      <c r="CD32" s="656"/>
      <c r="CE32" s="657"/>
      <c r="CF32" s="605" t="s">
        <v>299</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17"/>
      <c r="DY32" s="617"/>
      <c r="DZ32" s="617"/>
      <c r="EA32" s="617"/>
      <c r="EB32" s="617"/>
      <c r="EC32" s="618"/>
    </row>
    <row r="33" spans="2:133" ht="11.25" customHeight="1">
      <c r="B33" s="588" t="s">
        <v>300</v>
      </c>
      <c r="C33" s="589"/>
      <c r="D33" s="589"/>
      <c r="E33" s="589"/>
      <c r="F33" s="589"/>
      <c r="G33" s="589"/>
      <c r="H33" s="589"/>
      <c r="I33" s="589"/>
      <c r="J33" s="589"/>
      <c r="K33" s="589"/>
      <c r="L33" s="589"/>
      <c r="M33" s="589"/>
      <c r="N33" s="589"/>
      <c r="O33" s="589"/>
      <c r="P33" s="589"/>
      <c r="Q33" s="590"/>
      <c r="R33" s="591">
        <v>399783</v>
      </c>
      <c r="S33" s="592"/>
      <c r="T33" s="592"/>
      <c r="U33" s="592"/>
      <c r="V33" s="592"/>
      <c r="W33" s="592"/>
      <c r="X33" s="592"/>
      <c r="Y33" s="593"/>
      <c r="Z33" s="594">
        <v>5.5</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3323597</v>
      </c>
      <c r="CS33" s="623"/>
      <c r="CT33" s="623"/>
      <c r="CU33" s="623"/>
      <c r="CV33" s="623"/>
      <c r="CW33" s="623"/>
      <c r="CX33" s="623"/>
      <c r="CY33" s="624"/>
      <c r="CZ33" s="625">
        <v>48.4</v>
      </c>
      <c r="DA33" s="626"/>
      <c r="DB33" s="626"/>
      <c r="DC33" s="627"/>
      <c r="DD33" s="600">
        <v>2645856</v>
      </c>
      <c r="DE33" s="623"/>
      <c r="DF33" s="623"/>
      <c r="DG33" s="623"/>
      <c r="DH33" s="623"/>
      <c r="DI33" s="623"/>
      <c r="DJ33" s="623"/>
      <c r="DK33" s="624"/>
      <c r="DL33" s="600">
        <v>1726928</v>
      </c>
      <c r="DM33" s="623"/>
      <c r="DN33" s="623"/>
      <c r="DO33" s="623"/>
      <c r="DP33" s="623"/>
      <c r="DQ33" s="623"/>
      <c r="DR33" s="623"/>
      <c r="DS33" s="623"/>
      <c r="DT33" s="623"/>
      <c r="DU33" s="623"/>
      <c r="DV33" s="624"/>
      <c r="DW33" s="596">
        <v>41.1</v>
      </c>
      <c r="DX33" s="617"/>
      <c r="DY33" s="617"/>
      <c r="DZ33" s="617"/>
      <c r="EA33" s="617"/>
      <c r="EB33" s="617"/>
      <c r="EC33" s="618"/>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1221216</v>
      </c>
      <c r="CS34" s="592"/>
      <c r="CT34" s="592"/>
      <c r="CU34" s="592"/>
      <c r="CV34" s="592"/>
      <c r="CW34" s="592"/>
      <c r="CX34" s="592"/>
      <c r="CY34" s="593"/>
      <c r="CZ34" s="625">
        <v>17.8</v>
      </c>
      <c r="DA34" s="626"/>
      <c r="DB34" s="626"/>
      <c r="DC34" s="627"/>
      <c r="DD34" s="600">
        <v>803067</v>
      </c>
      <c r="DE34" s="592"/>
      <c r="DF34" s="592"/>
      <c r="DG34" s="592"/>
      <c r="DH34" s="592"/>
      <c r="DI34" s="592"/>
      <c r="DJ34" s="592"/>
      <c r="DK34" s="593"/>
      <c r="DL34" s="600">
        <v>747775</v>
      </c>
      <c r="DM34" s="592"/>
      <c r="DN34" s="592"/>
      <c r="DO34" s="592"/>
      <c r="DP34" s="592"/>
      <c r="DQ34" s="592"/>
      <c r="DR34" s="592"/>
      <c r="DS34" s="592"/>
      <c r="DT34" s="592"/>
      <c r="DU34" s="592"/>
      <c r="DV34" s="593"/>
      <c r="DW34" s="596">
        <v>17.8</v>
      </c>
      <c r="DX34" s="617"/>
      <c r="DY34" s="617"/>
      <c r="DZ34" s="617"/>
      <c r="EA34" s="617"/>
      <c r="EB34" s="617"/>
      <c r="EC34" s="618"/>
    </row>
    <row r="35" spans="2:133" ht="11.25" customHeight="1">
      <c r="B35" s="588" t="s">
        <v>306</v>
      </c>
      <c r="C35" s="589"/>
      <c r="D35" s="589"/>
      <c r="E35" s="589"/>
      <c r="F35" s="589"/>
      <c r="G35" s="589"/>
      <c r="H35" s="589"/>
      <c r="I35" s="589"/>
      <c r="J35" s="589"/>
      <c r="K35" s="589"/>
      <c r="L35" s="589"/>
      <c r="M35" s="589"/>
      <c r="N35" s="589"/>
      <c r="O35" s="589"/>
      <c r="P35" s="589"/>
      <c r="Q35" s="590"/>
      <c r="R35" s="591">
        <v>259983</v>
      </c>
      <c r="S35" s="592"/>
      <c r="T35" s="592"/>
      <c r="U35" s="592"/>
      <c r="V35" s="592"/>
      <c r="W35" s="592"/>
      <c r="X35" s="592"/>
      <c r="Y35" s="593"/>
      <c r="Z35" s="594">
        <v>3.6</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581290</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55463</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31060</v>
      </c>
      <c r="CS35" s="623"/>
      <c r="CT35" s="623"/>
      <c r="CU35" s="623"/>
      <c r="CV35" s="623"/>
      <c r="CW35" s="623"/>
      <c r="CX35" s="623"/>
      <c r="CY35" s="624"/>
      <c r="CZ35" s="625">
        <v>0.5</v>
      </c>
      <c r="DA35" s="626"/>
      <c r="DB35" s="626"/>
      <c r="DC35" s="627"/>
      <c r="DD35" s="600">
        <v>24677</v>
      </c>
      <c r="DE35" s="623"/>
      <c r="DF35" s="623"/>
      <c r="DG35" s="623"/>
      <c r="DH35" s="623"/>
      <c r="DI35" s="623"/>
      <c r="DJ35" s="623"/>
      <c r="DK35" s="624"/>
      <c r="DL35" s="600">
        <v>24677</v>
      </c>
      <c r="DM35" s="623"/>
      <c r="DN35" s="623"/>
      <c r="DO35" s="623"/>
      <c r="DP35" s="623"/>
      <c r="DQ35" s="623"/>
      <c r="DR35" s="623"/>
      <c r="DS35" s="623"/>
      <c r="DT35" s="623"/>
      <c r="DU35" s="623"/>
      <c r="DV35" s="624"/>
      <c r="DW35" s="596">
        <v>0.6</v>
      </c>
      <c r="DX35" s="617"/>
      <c r="DY35" s="617"/>
      <c r="DZ35" s="617"/>
      <c r="EA35" s="617"/>
      <c r="EB35" s="617"/>
      <c r="EC35" s="618"/>
    </row>
    <row r="36" spans="2:133" ht="11.25" customHeight="1">
      <c r="B36" s="634" t="s">
        <v>310</v>
      </c>
      <c r="C36" s="635"/>
      <c r="D36" s="635"/>
      <c r="E36" s="635"/>
      <c r="F36" s="635"/>
      <c r="G36" s="635"/>
      <c r="H36" s="635"/>
      <c r="I36" s="635"/>
      <c r="J36" s="635"/>
      <c r="K36" s="635"/>
      <c r="L36" s="635"/>
      <c r="M36" s="635"/>
      <c r="N36" s="635"/>
      <c r="O36" s="635"/>
      <c r="P36" s="635"/>
      <c r="Q36" s="636"/>
      <c r="R36" s="663">
        <v>7315079</v>
      </c>
      <c r="S36" s="664"/>
      <c r="T36" s="664"/>
      <c r="U36" s="664"/>
      <c r="V36" s="664"/>
      <c r="W36" s="664"/>
      <c r="X36" s="664"/>
      <c r="Y36" s="665"/>
      <c r="Z36" s="666">
        <v>100</v>
      </c>
      <c r="AA36" s="666"/>
      <c r="AB36" s="666"/>
      <c r="AC36" s="666"/>
      <c r="AD36" s="667">
        <v>3945948</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20000</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30095</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782060</v>
      </c>
      <c r="CS36" s="592"/>
      <c r="CT36" s="592"/>
      <c r="CU36" s="592"/>
      <c r="CV36" s="592"/>
      <c r="CW36" s="592"/>
      <c r="CX36" s="592"/>
      <c r="CY36" s="593"/>
      <c r="CZ36" s="625">
        <v>11.4</v>
      </c>
      <c r="DA36" s="626"/>
      <c r="DB36" s="626"/>
      <c r="DC36" s="627"/>
      <c r="DD36" s="600">
        <v>606035</v>
      </c>
      <c r="DE36" s="592"/>
      <c r="DF36" s="592"/>
      <c r="DG36" s="592"/>
      <c r="DH36" s="592"/>
      <c r="DI36" s="592"/>
      <c r="DJ36" s="592"/>
      <c r="DK36" s="593"/>
      <c r="DL36" s="600">
        <v>468826</v>
      </c>
      <c r="DM36" s="592"/>
      <c r="DN36" s="592"/>
      <c r="DO36" s="592"/>
      <c r="DP36" s="592"/>
      <c r="DQ36" s="592"/>
      <c r="DR36" s="592"/>
      <c r="DS36" s="592"/>
      <c r="DT36" s="592"/>
      <c r="DU36" s="592"/>
      <c r="DV36" s="593"/>
      <c r="DW36" s="596">
        <v>11.1</v>
      </c>
      <c r="DX36" s="617"/>
      <c r="DY36" s="617"/>
      <c r="DZ36" s="617"/>
      <c r="EA36" s="617"/>
      <c r="EB36" s="617"/>
      <c r="EC36" s="618"/>
    </row>
    <row r="37" spans="2:133" ht="11.25" customHeight="1">
      <c r="AQ37" s="670" t="s">
        <v>314</v>
      </c>
      <c r="AR37" s="671"/>
      <c r="AS37" s="671"/>
      <c r="AT37" s="671"/>
      <c r="AU37" s="671"/>
      <c r="AV37" s="671"/>
      <c r="AW37" s="671"/>
      <c r="AX37" s="671"/>
      <c r="AY37" s="672"/>
      <c r="AZ37" s="591" t="s">
        <v>315</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1813</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384009</v>
      </c>
      <c r="CS37" s="623"/>
      <c r="CT37" s="623"/>
      <c r="CU37" s="623"/>
      <c r="CV37" s="623"/>
      <c r="CW37" s="623"/>
      <c r="CX37" s="623"/>
      <c r="CY37" s="624"/>
      <c r="CZ37" s="625">
        <v>5.6</v>
      </c>
      <c r="DA37" s="626"/>
      <c r="DB37" s="626"/>
      <c r="DC37" s="627"/>
      <c r="DD37" s="600">
        <v>384009</v>
      </c>
      <c r="DE37" s="623"/>
      <c r="DF37" s="623"/>
      <c r="DG37" s="623"/>
      <c r="DH37" s="623"/>
      <c r="DI37" s="623"/>
      <c r="DJ37" s="623"/>
      <c r="DK37" s="624"/>
      <c r="DL37" s="600">
        <v>301265</v>
      </c>
      <c r="DM37" s="623"/>
      <c r="DN37" s="623"/>
      <c r="DO37" s="623"/>
      <c r="DP37" s="623"/>
      <c r="DQ37" s="623"/>
      <c r="DR37" s="623"/>
      <c r="DS37" s="623"/>
      <c r="DT37" s="623"/>
      <c r="DU37" s="623"/>
      <c r="DV37" s="624"/>
      <c r="DW37" s="596">
        <v>7.2</v>
      </c>
      <c r="DX37" s="617"/>
      <c r="DY37" s="617"/>
      <c r="DZ37" s="617"/>
      <c r="EA37" s="617"/>
      <c r="EB37" s="617"/>
      <c r="EC37" s="618"/>
    </row>
    <row r="38" spans="2:133" ht="11.25" customHeight="1">
      <c r="AQ38" s="670" t="s">
        <v>318</v>
      </c>
      <c r="AR38" s="671"/>
      <c r="AS38" s="671"/>
      <c r="AT38" s="671"/>
      <c r="AU38" s="671"/>
      <c r="AV38" s="671"/>
      <c r="AW38" s="671"/>
      <c r="AX38" s="671"/>
      <c r="AY38" s="672"/>
      <c r="AZ38" s="591" t="s">
        <v>319</v>
      </c>
      <c r="BA38" s="592"/>
      <c r="BB38" s="592"/>
      <c r="BC38" s="592"/>
      <c r="BD38" s="623"/>
      <c r="BE38" s="623"/>
      <c r="BF38" s="648"/>
      <c r="BG38" s="605" t="s">
        <v>320</v>
      </c>
      <c r="BH38" s="606"/>
      <c r="BI38" s="606"/>
      <c r="BJ38" s="606"/>
      <c r="BK38" s="606"/>
      <c r="BL38" s="606"/>
      <c r="BM38" s="606"/>
      <c r="BN38" s="606"/>
      <c r="BO38" s="606"/>
      <c r="BP38" s="606"/>
      <c r="BQ38" s="606"/>
      <c r="BR38" s="606"/>
      <c r="BS38" s="606"/>
      <c r="BT38" s="606"/>
      <c r="BU38" s="607"/>
      <c r="BV38" s="591">
        <v>3427</v>
      </c>
      <c r="BW38" s="592"/>
      <c r="BX38" s="592"/>
      <c r="BY38" s="592"/>
      <c r="BZ38" s="592"/>
      <c r="CA38" s="592"/>
      <c r="CB38" s="601"/>
      <c r="CD38" s="605" t="s">
        <v>321</v>
      </c>
      <c r="CE38" s="606"/>
      <c r="CF38" s="606"/>
      <c r="CG38" s="606"/>
      <c r="CH38" s="606"/>
      <c r="CI38" s="606"/>
      <c r="CJ38" s="606"/>
      <c r="CK38" s="606"/>
      <c r="CL38" s="606"/>
      <c r="CM38" s="606"/>
      <c r="CN38" s="606"/>
      <c r="CO38" s="606"/>
      <c r="CP38" s="606"/>
      <c r="CQ38" s="607"/>
      <c r="CR38" s="591">
        <v>581290</v>
      </c>
      <c r="CS38" s="592"/>
      <c r="CT38" s="592"/>
      <c r="CU38" s="592"/>
      <c r="CV38" s="592"/>
      <c r="CW38" s="592"/>
      <c r="CX38" s="592"/>
      <c r="CY38" s="593"/>
      <c r="CZ38" s="625">
        <v>8.5</v>
      </c>
      <c r="DA38" s="626"/>
      <c r="DB38" s="626"/>
      <c r="DC38" s="627"/>
      <c r="DD38" s="600">
        <v>510885</v>
      </c>
      <c r="DE38" s="592"/>
      <c r="DF38" s="592"/>
      <c r="DG38" s="592"/>
      <c r="DH38" s="592"/>
      <c r="DI38" s="592"/>
      <c r="DJ38" s="592"/>
      <c r="DK38" s="593"/>
      <c r="DL38" s="600">
        <v>485650</v>
      </c>
      <c r="DM38" s="592"/>
      <c r="DN38" s="592"/>
      <c r="DO38" s="592"/>
      <c r="DP38" s="592"/>
      <c r="DQ38" s="592"/>
      <c r="DR38" s="592"/>
      <c r="DS38" s="592"/>
      <c r="DT38" s="592"/>
      <c r="DU38" s="592"/>
      <c r="DV38" s="593"/>
      <c r="DW38" s="596">
        <v>11.5</v>
      </c>
      <c r="DX38" s="617"/>
      <c r="DY38" s="617"/>
      <c r="DZ38" s="617"/>
      <c r="EA38" s="617"/>
      <c r="EB38" s="617"/>
      <c r="EC38" s="618"/>
    </row>
    <row r="39" spans="2:133" ht="11.25" customHeight="1">
      <c r="AQ39" s="670" t="s">
        <v>322</v>
      </c>
      <c r="AR39" s="671"/>
      <c r="AS39" s="671"/>
      <c r="AT39" s="671"/>
      <c r="AU39" s="671"/>
      <c r="AV39" s="671"/>
      <c r="AW39" s="671"/>
      <c r="AX39" s="671"/>
      <c r="AY39" s="672"/>
      <c r="AZ39" s="591" t="s">
        <v>319</v>
      </c>
      <c r="BA39" s="592"/>
      <c r="BB39" s="592"/>
      <c r="BC39" s="592"/>
      <c r="BD39" s="623"/>
      <c r="BE39" s="623"/>
      <c r="BF39" s="648"/>
      <c r="BG39" s="676" t="s">
        <v>323</v>
      </c>
      <c r="BH39" s="677"/>
      <c r="BI39" s="677"/>
      <c r="BJ39" s="677"/>
      <c r="BK39" s="677"/>
      <c r="BL39" s="187"/>
      <c r="BM39" s="606" t="s">
        <v>324</v>
      </c>
      <c r="BN39" s="606"/>
      <c r="BO39" s="606"/>
      <c r="BP39" s="606"/>
      <c r="BQ39" s="606"/>
      <c r="BR39" s="606"/>
      <c r="BS39" s="606"/>
      <c r="BT39" s="606"/>
      <c r="BU39" s="607"/>
      <c r="BV39" s="591">
        <v>86</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707971</v>
      </c>
      <c r="CS39" s="623"/>
      <c r="CT39" s="623"/>
      <c r="CU39" s="623"/>
      <c r="CV39" s="623"/>
      <c r="CW39" s="623"/>
      <c r="CX39" s="623"/>
      <c r="CY39" s="624"/>
      <c r="CZ39" s="625">
        <v>10.3</v>
      </c>
      <c r="DA39" s="626"/>
      <c r="DB39" s="626"/>
      <c r="DC39" s="627"/>
      <c r="DD39" s="600">
        <v>701192</v>
      </c>
      <c r="DE39" s="623"/>
      <c r="DF39" s="623"/>
      <c r="DG39" s="623"/>
      <c r="DH39" s="623"/>
      <c r="DI39" s="623"/>
      <c r="DJ39" s="623"/>
      <c r="DK39" s="624"/>
      <c r="DL39" s="600" t="s">
        <v>319</v>
      </c>
      <c r="DM39" s="623"/>
      <c r="DN39" s="623"/>
      <c r="DO39" s="623"/>
      <c r="DP39" s="623"/>
      <c r="DQ39" s="623"/>
      <c r="DR39" s="623"/>
      <c r="DS39" s="623"/>
      <c r="DT39" s="623"/>
      <c r="DU39" s="623"/>
      <c r="DV39" s="624"/>
      <c r="DW39" s="596" t="s">
        <v>319</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116413</v>
      </c>
      <c r="BA40" s="592"/>
      <c r="BB40" s="592"/>
      <c r="BC40" s="592"/>
      <c r="BD40" s="623"/>
      <c r="BE40" s="623"/>
      <c r="BF40" s="648"/>
      <c r="BG40" s="676"/>
      <c r="BH40" s="677"/>
      <c r="BI40" s="677"/>
      <c r="BJ40" s="677"/>
      <c r="BK40" s="677"/>
      <c r="BL40" s="187"/>
      <c r="BM40" s="606" t="s">
        <v>327</v>
      </c>
      <c r="BN40" s="606"/>
      <c r="BO40" s="606"/>
      <c r="BP40" s="606"/>
      <c r="BQ40" s="606"/>
      <c r="BR40" s="606"/>
      <c r="BS40" s="606"/>
      <c r="BT40" s="606"/>
      <c r="BU40" s="607"/>
      <c r="BV40" s="591">
        <v>117</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t="s">
        <v>319</v>
      </c>
      <c r="CS40" s="592"/>
      <c r="CT40" s="592"/>
      <c r="CU40" s="592"/>
      <c r="CV40" s="592"/>
      <c r="CW40" s="592"/>
      <c r="CX40" s="592"/>
      <c r="CY40" s="593"/>
      <c r="CZ40" s="625" t="s">
        <v>319</v>
      </c>
      <c r="DA40" s="626"/>
      <c r="DB40" s="626"/>
      <c r="DC40" s="627"/>
      <c r="DD40" s="600" t="s">
        <v>319</v>
      </c>
      <c r="DE40" s="592"/>
      <c r="DF40" s="592"/>
      <c r="DG40" s="592"/>
      <c r="DH40" s="592"/>
      <c r="DI40" s="592"/>
      <c r="DJ40" s="592"/>
      <c r="DK40" s="593"/>
      <c r="DL40" s="600" t="s">
        <v>319</v>
      </c>
      <c r="DM40" s="592"/>
      <c r="DN40" s="592"/>
      <c r="DO40" s="592"/>
      <c r="DP40" s="592"/>
      <c r="DQ40" s="592"/>
      <c r="DR40" s="592"/>
      <c r="DS40" s="592"/>
      <c r="DT40" s="592"/>
      <c r="DU40" s="592"/>
      <c r="DV40" s="593"/>
      <c r="DW40" s="596" t="s">
        <v>319</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444877</v>
      </c>
      <c r="BA41" s="664"/>
      <c r="BB41" s="664"/>
      <c r="BC41" s="664"/>
      <c r="BD41" s="659"/>
      <c r="BE41" s="659"/>
      <c r="BF41" s="661"/>
      <c r="BG41" s="678"/>
      <c r="BH41" s="679"/>
      <c r="BI41" s="679"/>
      <c r="BJ41" s="679"/>
      <c r="BK41" s="679"/>
      <c r="BL41" s="189"/>
      <c r="BM41" s="612" t="s">
        <v>330</v>
      </c>
      <c r="BN41" s="612"/>
      <c r="BO41" s="612"/>
      <c r="BP41" s="612"/>
      <c r="BQ41" s="612"/>
      <c r="BR41" s="612"/>
      <c r="BS41" s="612"/>
      <c r="BT41" s="612"/>
      <c r="BU41" s="613"/>
      <c r="BV41" s="663">
        <v>291</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315</v>
      </c>
      <c r="CS41" s="623"/>
      <c r="CT41" s="623"/>
      <c r="CU41" s="623"/>
      <c r="CV41" s="623"/>
      <c r="CW41" s="623"/>
      <c r="CX41" s="623"/>
      <c r="CY41" s="624"/>
      <c r="CZ41" s="625" t="s">
        <v>315</v>
      </c>
      <c r="DA41" s="626"/>
      <c r="DB41" s="626"/>
      <c r="DC41" s="627"/>
      <c r="DD41" s="600" t="s">
        <v>315</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1177896</v>
      </c>
      <c r="CS42" s="592"/>
      <c r="CT42" s="592"/>
      <c r="CU42" s="592"/>
      <c r="CV42" s="592"/>
      <c r="CW42" s="592"/>
      <c r="CX42" s="592"/>
      <c r="CY42" s="593"/>
      <c r="CZ42" s="625">
        <v>17.100000000000001</v>
      </c>
      <c r="DA42" s="674"/>
      <c r="DB42" s="674"/>
      <c r="DC42" s="675"/>
      <c r="DD42" s="600">
        <v>427879</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21909</v>
      </c>
      <c r="CS43" s="623"/>
      <c r="CT43" s="623"/>
      <c r="CU43" s="623"/>
      <c r="CV43" s="623"/>
      <c r="CW43" s="623"/>
      <c r="CX43" s="623"/>
      <c r="CY43" s="624"/>
      <c r="CZ43" s="625">
        <v>0.3</v>
      </c>
      <c r="DA43" s="626"/>
      <c r="DB43" s="626"/>
      <c r="DC43" s="627"/>
      <c r="DD43" s="600">
        <v>7959</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1054852</v>
      </c>
      <c r="CS44" s="592"/>
      <c r="CT44" s="592"/>
      <c r="CU44" s="592"/>
      <c r="CV44" s="592"/>
      <c r="CW44" s="592"/>
      <c r="CX44" s="592"/>
      <c r="CY44" s="593"/>
      <c r="CZ44" s="625">
        <v>15.4</v>
      </c>
      <c r="DA44" s="674"/>
      <c r="DB44" s="674"/>
      <c r="DC44" s="675"/>
      <c r="DD44" s="600">
        <v>419804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436369</v>
      </c>
      <c r="CS45" s="623"/>
      <c r="CT45" s="623"/>
      <c r="CU45" s="623"/>
      <c r="CV45" s="623"/>
      <c r="CW45" s="623"/>
      <c r="CX45" s="623"/>
      <c r="CY45" s="624"/>
      <c r="CZ45" s="625">
        <v>6.4</v>
      </c>
      <c r="DA45" s="626"/>
      <c r="DB45" s="626"/>
      <c r="DC45" s="627"/>
      <c r="DD45" s="600">
        <v>31438</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528102</v>
      </c>
      <c r="CS46" s="592"/>
      <c r="CT46" s="592"/>
      <c r="CU46" s="592"/>
      <c r="CV46" s="592"/>
      <c r="CW46" s="592"/>
      <c r="CX46" s="592"/>
      <c r="CY46" s="593"/>
      <c r="CZ46" s="625">
        <v>7.7</v>
      </c>
      <c r="DA46" s="674"/>
      <c r="DB46" s="674"/>
      <c r="DC46" s="675"/>
      <c r="DD46" s="600">
        <v>308292</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123044</v>
      </c>
      <c r="CS47" s="623"/>
      <c r="CT47" s="623"/>
      <c r="CU47" s="623"/>
      <c r="CV47" s="623"/>
      <c r="CW47" s="623"/>
      <c r="CX47" s="623"/>
      <c r="CY47" s="624"/>
      <c r="CZ47" s="625">
        <v>1.8</v>
      </c>
      <c r="DA47" s="626"/>
      <c r="DB47" s="626"/>
      <c r="DC47" s="627"/>
      <c r="DD47" s="600">
        <v>8075</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319</v>
      </c>
      <c r="CS48" s="592"/>
      <c r="CT48" s="592"/>
      <c r="CU48" s="592"/>
      <c r="CV48" s="592"/>
      <c r="CW48" s="592"/>
      <c r="CX48" s="592"/>
      <c r="CY48" s="593"/>
      <c r="CZ48" s="625" t="s">
        <v>319</v>
      </c>
      <c r="DA48" s="674"/>
      <c r="DB48" s="674"/>
      <c r="DC48" s="675"/>
      <c r="DD48" s="600" t="s">
        <v>319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6869405</v>
      </c>
      <c r="CS49" s="659"/>
      <c r="CT49" s="659"/>
      <c r="CU49" s="659"/>
      <c r="CV49" s="659"/>
      <c r="CW49" s="659"/>
      <c r="CX49" s="659"/>
      <c r="CY49" s="686"/>
      <c r="CZ49" s="687">
        <v>100</v>
      </c>
      <c r="DA49" s="688"/>
      <c r="DB49" s="688"/>
      <c r="DC49" s="689"/>
      <c r="DD49" s="690">
        <v>4977323</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7248</v>
      </c>
      <c r="R7" s="721"/>
      <c r="S7" s="721"/>
      <c r="T7" s="721"/>
      <c r="U7" s="721"/>
      <c r="V7" s="721">
        <v>6799</v>
      </c>
      <c r="W7" s="721"/>
      <c r="X7" s="721"/>
      <c r="Y7" s="721"/>
      <c r="Z7" s="721"/>
      <c r="AA7" s="721">
        <v>449</v>
      </c>
      <c r="AB7" s="721"/>
      <c r="AC7" s="721"/>
      <c r="AD7" s="721"/>
      <c r="AE7" s="722"/>
      <c r="AF7" s="723">
        <v>357</v>
      </c>
      <c r="AG7" s="724"/>
      <c r="AH7" s="724"/>
      <c r="AI7" s="724"/>
      <c r="AJ7" s="725"/>
      <c r="AK7" s="760">
        <v>533</v>
      </c>
      <c r="AL7" s="761"/>
      <c r="AM7" s="761"/>
      <c r="AN7" s="761"/>
      <c r="AO7" s="761"/>
      <c r="AP7" s="761">
        <v>6213</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543</v>
      </c>
      <c r="BT7" s="765"/>
      <c r="BU7" s="765"/>
      <c r="BV7" s="765"/>
      <c r="BW7" s="765"/>
      <c r="BX7" s="765"/>
      <c r="BY7" s="765"/>
      <c r="BZ7" s="765"/>
      <c r="CA7" s="765"/>
      <c r="CB7" s="765"/>
      <c r="CC7" s="765"/>
      <c r="CD7" s="765"/>
      <c r="CE7" s="765"/>
      <c r="CF7" s="765"/>
      <c r="CG7" s="766"/>
      <c r="CH7" s="757">
        <v>-22</v>
      </c>
      <c r="CI7" s="758"/>
      <c r="CJ7" s="758"/>
      <c r="CK7" s="758"/>
      <c r="CL7" s="759"/>
      <c r="CM7" s="757">
        <v>2433</v>
      </c>
      <c r="CN7" s="758"/>
      <c r="CO7" s="758"/>
      <c r="CP7" s="758"/>
      <c r="CQ7" s="759"/>
      <c r="CR7" s="757">
        <v>6</v>
      </c>
      <c r="CS7" s="758"/>
      <c r="CT7" s="758"/>
      <c r="CU7" s="758"/>
      <c r="CV7" s="759"/>
      <c r="CW7" s="757">
        <v>12</v>
      </c>
      <c r="CX7" s="758"/>
      <c r="CY7" s="758"/>
      <c r="CZ7" s="758"/>
      <c r="DA7" s="759"/>
      <c r="DB7" s="757" t="s">
        <v>537</v>
      </c>
      <c r="DC7" s="758"/>
      <c r="DD7" s="758"/>
      <c r="DE7" s="758"/>
      <c r="DF7" s="759"/>
      <c r="DG7" s="757" t="s">
        <v>537</v>
      </c>
      <c r="DH7" s="758"/>
      <c r="DI7" s="758"/>
      <c r="DJ7" s="758"/>
      <c r="DK7" s="759"/>
      <c r="DL7" s="757" t="s">
        <v>537</v>
      </c>
      <c r="DM7" s="758"/>
      <c r="DN7" s="758"/>
      <c r="DO7" s="758"/>
      <c r="DP7" s="759"/>
      <c r="DQ7" s="757" t="s">
        <v>537</v>
      </c>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1</v>
      </c>
      <c r="R8" s="745"/>
      <c r="S8" s="745"/>
      <c r="T8" s="745"/>
      <c r="U8" s="745"/>
      <c r="V8" s="745">
        <v>0</v>
      </c>
      <c r="W8" s="745"/>
      <c r="X8" s="745"/>
      <c r="Y8" s="745"/>
      <c r="Z8" s="745"/>
      <c r="AA8" s="745">
        <v>1</v>
      </c>
      <c r="AB8" s="745"/>
      <c r="AC8" s="745"/>
      <c r="AD8" s="745"/>
      <c r="AE8" s="746"/>
      <c r="AF8" s="747">
        <v>1</v>
      </c>
      <c r="AG8" s="748"/>
      <c r="AH8" s="748"/>
      <c r="AI8" s="748"/>
      <c r="AJ8" s="749"/>
      <c r="AK8" s="750" t="s">
        <v>475</v>
      </c>
      <c r="AL8" s="751"/>
      <c r="AM8" s="751"/>
      <c r="AN8" s="751"/>
      <c r="AO8" s="751"/>
      <c r="AP8" s="751" t="s">
        <v>475</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t="s">
        <v>367</v>
      </c>
      <c r="C9" s="742"/>
      <c r="D9" s="742"/>
      <c r="E9" s="742"/>
      <c r="F9" s="742"/>
      <c r="G9" s="742"/>
      <c r="H9" s="742"/>
      <c r="I9" s="742"/>
      <c r="J9" s="742"/>
      <c r="K9" s="742"/>
      <c r="L9" s="742"/>
      <c r="M9" s="742"/>
      <c r="N9" s="742"/>
      <c r="O9" s="742"/>
      <c r="P9" s="743"/>
      <c r="Q9" s="744">
        <v>66</v>
      </c>
      <c r="R9" s="745"/>
      <c r="S9" s="745"/>
      <c r="T9" s="745"/>
      <c r="U9" s="745"/>
      <c r="V9" s="745">
        <v>70</v>
      </c>
      <c r="W9" s="745"/>
      <c r="X9" s="745"/>
      <c r="Y9" s="745"/>
      <c r="Z9" s="745"/>
      <c r="AA9" s="745">
        <v>-4</v>
      </c>
      <c r="AB9" s="745"/>
      <c r="AC9" s="745"/>
      <c r="AD9" s="745"/>
      <c r="AE9" s="746"/>
      <c r="AF9" s="747">
        <v>1</v>
      </c>
      <c r="AG9" s="748"/>
      <c r="AH9" s="748"/>
      <c r="AI9" s="748"/>
      <c r="AJ9" s="749"/>
      <c r="AK9" s="750" t="s">
        <v>475</v>
      </c>
      <c r="AL9" s="751"/>
      <c r="AM9" s="751"/>
      <c r="AN9" s="751"/>
      <c r="AO9" s="751"/>
      <c r="AP9" s="751" t="s">
        <v>475</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7315</v>
      </c>
      <c r="R23" s="780"/>
      <c r="S23" s="780"/>
      <c r="T23" s="780"/>
      <c r="U23" s="780"/>
      <c r="V23" s="780">
        <v>6869</v>
      </c>
      <c r="W23" s="780"/>
      <c r="X23" s="780"/>
      <c r="Y23" s="780"/>
      <c r="Z23" s="780"/>
      <c r="AA23" s="780">
        <v>446</v>
      </c>
      <c r="AB23" s="780"/>
      <c r="AC23" s="780"/>
      <c r="AD23" s="780"/>
      <c r="AE23" s="781"/>
      <c r="AF23" s="782">
        <v>358</v>
      </c>
      <c r="AG23" s="780"/>
      <c r="AH23" s="780"/>
      <c r="AI23" s="780"/>
      <c r="AJ23" s="783"/>
      <c r="AK23" s="784"/>
      <c r="AL23" s="785"/>
      <c r="AM23" s="785"/>
      <c r="AN23" s="785"/>
      <c r="AO23" s="785"/>
      <c r="AP23" s="780">
        <v>6213</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1464</v>
      </c>
      <c r="R28" s="809"/>
      <c r="S28" s="809"/>
      <c r="T28" s="809"/>
      <c r="U28" s="809"/>
      <c r="V28" s="809">
        <v>1458</v>
      </c>
      <c r="W28" s="809"/>
      <c r="X28" s="809"/>
      <c r="Y28" s="809"/>
      <c r="Z28" s="809"/>
      <c r="AA28" s="809">
        <v>6</v>
      </c>
      <c r="AB28" s="809"/>
      <c r="AC28" s="809"/>
      <c r="AD28" s="809"/>
      <c r="AE28" s="810"/>
      <c r="AF28" s="811">
        <v>6</v>
      </c>
      <c r="AG28" s="809"/>
      <c r="AH28" s="809"/>
      <c r="AI28" s="809"/>
      <c r="AJ28" s="812"/>
      <c r="AK28" s="813">
        <v>116</v>
      </c>
      <c r="AL28" s="804"/>
      <c r="AM28" s="804"/>
      <c r="AN28" s="804"/>
      <c r="AO28" s="804"/>
      <c r="AP28" s="804" t="s">
        <v>475</v>
      </c>
      <c r="AQ28" s="804"/>
      <c r="AR28" s="804"/>
      <c r="AS28" s="804"/>
      <c r="AT28" s="804"/>
      <c r="AU28" s="804" t="s">
        <v>475</v>
      </c>
      <c r="AV28" s="804"/>
      <c r="AW28" s="804"/>
      <c r="AX28" s="804"/>
      <c r="AY28" s="804"/>
      <c r="AZ28" s="805" t="s">
        <v>475</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1405</v>
      </c>
      <c r="R29" s="745"/>
      <c r="S29" s="745"/>
      <c r="T29" s="745"/>
      <c r="U29" s="745"/>
      <c r="V29" s="745">
        <v>1358</v>
      </c>
      <c r="W29" s="745"/>
      <c r="X29" s="745"/>
      <c r="Y29" s="745"/>
      <c r="Z29" s="745"/>
      <c r="AA29" s="745">
        <v>48</v>
      </c>
      <c r="AB29" s="745"/>
      <c r="AC29" s="745"/>
      <c r="AD29" s="745"/>
      <c r="AE29" s="746"/>
      <c r="AF29" s="747">
        <v>48</v>
      </c>
      <c r="AG29" s="748"/>
      <c r="AH29" s="748"/>
      <c r="AI29" s="748"/>
      <c r="AJ29" s="749"/>
      <c r="AK29" s="816">
        <v>189</v>
      </c>
      <c r="AL29" s="817"/>
      <c r="AM29" s="817"/>
      <c r="AN29" s="817"/>
      <c r="AO29" s="817"/>
      <c r="AP29" s="817" t="s">
        <v>475</v>
      </c>
      <c r="AQ29" s="817"/>
      <c r="AR29" s="817"/>
      <c r="AS29" s="817"/>
      <c r="AT29" s="817"/>
      <c r="AU29" s="817" t="s">
        <v>475</v>
      </c>
      <c r="AV29" s="817"/>
      <c r="AW29" s="817"/>
      <c r="AX29" s="817"/>
      <c r="AY29" s="817"/>
      <c r="AZ29" s="818" t="s">
        <v>475</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25</v>
      </c>
      <c r="R30" s="745"/>
      <c r="S30" s="745"/>
      <c r="T30" s="745"/>
      <c r="U30" s="745"/>
      <c r="V30" s="745">
        <v>24</v>
      </c>
      <c r="W30" s="745"/>
      <c r="X30" s="745"/>
      <c r="Y30" s="745"/>
      <c r="Z30" s="745"/>
      <c r="AA30" s="745">
        <v>2</v>
      </c>
      <c r="AB30" s="745"/>
      <c r="AC30" s="745"/>
      <c r="AD30" s="745"/>
      <c r="AE30" s="746"/>
      <c r="AF30" s="747">
        <v>0</v>
      </c>
      <c r="AG30" s="748"/>
      <c r="AH30" s="748"/>
      <c r="AI30" s="748"/>
      <c r="AJ30" s="749"/>
      <c r="AK30" s="816">
        <v>16</v>
      </c>
      <c r="AL30" s="817"/>
      <c r="AM30" s="817"/>
      <c r="AN30" s="817"/>
      <c r="AO30" s="817"/>
      <c r="AP30" s="817" t="s">
        <v>475</v>
      </c>
      <c r="AQ30" s="817"/>
      <c r="AR30" s="817"/>
      <c r="AS30" s="817"/>
      <c r="AT30" s="817"/>
      <c r="AU30" s="817" t="s">
        <v>475</v>
      </c>
      <c r="AV30" s="817"/>
      <c r="AW30" s="817"/>
      <c r="AX30" s="817"/>
      <c r="AY30" s="817"/>
      <c r="AZ30" s="818" t="s">
        <v>475</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131</v>
      </c>
      <c r="R31" s="745"/>
      <c r="S31" s="745"/>
      <c r="T31" s="745"/>
      <c r="U31" s="745"/>
      <c r="V31" s="745">
        <v>131</v>
      </c>
      <c r="W31" s="745"/>
      <c r="X31" s="745"/>
      <c r="Y31" s="745"/>
      <c r="Z31" s="745"/>
      <c r="AA31" s="745">
        <v>0</v>
      </c>
      <c r="AB31" s="745"/>
      <c r="AC31" s="745"/>
      <c r="AD31" s="745"/>
      <c r="AE31" s="746"/>
      <c r="AF31" s="747">
        <v>2</v>
      </c>
      <c r="AG31" s="748"/>
      <c r="AH31" s="748"/>
      <c r="AI31" s="748"/>
      <c r="AJ31" s="749"/>
      <c r="AK31" s="816">
        <v>52</v>
      </c>
      <c r="AL31" s="817"/>
      <c r="AM31" s="817"/>
      <c r="AN31" s="817"/>
      <c r="AO31" s="817"/>
      <c r="AP31" s="817" t="s">
        <v>475</v>
      </c>
      <c r="AQ31" s="817"/>
      <c r="AR31" s="817"/>
      <c r="AS31" s="817"/>
      <c r="AT31" s="817"/>
      <c r="AU31" s="817" t="s">
        <v>475</v>
      </c>
      <c r="AV31" s="817"/>
      <c r="AW31" s="817"/>
      <c r="AX31" s="817"/>
      <c r="AY31" s="817"/>
      <c r="AZ31" s="818" t="s">
        <v>475</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127</v>
      </c>
      <c r="R32" s="745"/>
      <c r="S32" s="745"/>
      <c r="T32" s="745"/>
      <c r="U32" s="745"/>
      <c r="V32" s="745">
        <v>117</v>
      </c>
      <c r="W32" s="745"/>
      <c r="X32" s="745"/>
      <c r="Y32" s="745"/>
      <c r="Z32" s="745"/>
      <c r="AA32" s="745">
        <v>10</v>
      </c>
      <c r="AB32" s="745"/>
      <c r="AC32" s="745"/>
      <c r="AD32" s="745"/>
      <c r="AE32" s="746"/>
      <c r="AF32" s="747">
        <v>10</v>
      </c>
      <c r="AG32" s="748"/>
      <c r="AH32" s="748"/>
      <c r="AI32" s="748"/>
      <c r="AJ32" s="749"/>
      <c r="AK32" s="816">
        <v>20</v>
      </c>
      <c r="AL32" s="817"/>
      <c r="AM32" s="817"/>
      <c r="AN32" s="817"/>
      <c r="AO32" s="817"/>
      <c r="AP32" s="817">
        <v>515</v>
      </c>
      <c r="AQ32" s="817"/>
      <c r="AR32" s="817"/>
      <c r="AS32" s="817"/>
      <c r="AT32" s="817"/>
      <c r="AU32" s="817">
        <v>145</v>
      </c>
      <c r="AV32" s="817"/>
      <c r="AW32" s="817"/>
      <c r="AX32" s="817"/>
      <c r="AY32" s="817"/>
      <c r="AZ32" s="818">
        <v>0</v>
      </c>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66</v>
      </c>
      <c r="AG63" s="828"/>
      <c r="AH63" s="828"/>
      <c r="AI63" s="828"/>
      <c r="AJ63" s="829"/>
      <c r="AK63" s="830"/>
      <c r="AL63" s="825"/>
      <c r="AM63" s="825"/>
      <c r="AN63" s="825"/>
      <c r="AO63" s="825"/>
      <c r="AP63" s="828">
        <v>515</v>
      </c>
      <c r="AQ63" s="828"/>
      <c r="AR63" s="828"/>
      <c r="AS63" s="828"/>
      <c r="AT63" s="828"/>
      <c r="AU63" s="828">
        <v>145</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391</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534</v>
      </c>
      <c r="C68" s="856"/>
      <c r="D68" s="856"/>
      <c r="E68" s="856"/>
      <c r="F68" s="856"/>
      <c r="G68" s="856"/>
      <c r="H68" s="856"/>
      <c r="I68" s="856"/>
      <c r="J68" s="856"/>
      <c r="K68" s="856"/>
      <c r="L68" s="856"/>
      <c r="M68" s="856"/>
      <c r="N68" s="856"/>
      <c r="O68" s="856"/>
      <c r="P68" s="857"/>
      <c r="Q68" s="858">
        <v>767</v>
      </c>
      <c r="R68" s="852"/>
      <c r="S68" s="852"/>
      <c r="T68" s="852"/>
      <c r="U68" s="852"/>
      <c r="V68" s="852">
        <v>732</v>
      </c>
      <c r="W68" s="852"/>
      <c r="X68" s="852"/>
      <c r="Y68" s="852"/>
      <c r="Z68" s="852"/>
      <c r="AA68" s="852">
        <v>35</v>
      </c>
      <c r="AB68" s="852"/>
      <c r="AC68" s="852"/>
      <c r="AD68" s="852"/>
      <c r="AE68" s="852"/>
      <c r="AF68" s="852">
        <v>35</v>
      </c>
      <c r="AG68" s="852"/>
      <c r="AH68" s="852"/>
      <c r="AI68" s="852"/>
      <c r="AJ68" s="852"/>
      <c r="AK68" s="852">
        <v>7</v>
      </c>
      <c r="AL68" s="852"/>
      <c r="AM68" s="852"/>
      <c r="AN68" s="852"/>
      <c r="AO68" s="852"/>
      <c r="AP68" s="852">
        <v>632</v>
      </c>
      <c r="AQ68" s="852"/>
      <c r="AR68" s="852"/>
      <c r="AS68" s="852"/>
      <c r="AT68" s="852"/>
      <c r="AU68" s="852">
        <v>152</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5" t="s">
        <v>535</v>
      </c>
      <c r="C69" s="856"/>
      <c r="D69" s="856"/>
      <c r="E69" s="856"/>
      <c r="F69" s="856"/>
      <c r="G69" s="856"/>
      <c r="H69" s="856"/>
      <c r="I69" s="856"/>
      <c r="J69" s="856"/>
      <c r="K69" s="856"/>
      <c r="L69" s="856"/>
      <c r="M69" s="856"/>
      <c r="N69" s="856"/>
      <c r="O69" s="856"/>
      <c r="P69" s="857"/>
      <c r="Q69" s="859">
        <v>1915</v>
      </c>
      <c r="R69" s="817"/>
      <c r="S69" s="817"/>
      <c r="T69" s="817"/>
      <c r="U69" s="817"/>
      <c r="V69" s="817">
        <v>1871</v>
      </c>
      <c r="W69" s="817"/>
      <c r="X69" s="817"/>
      <c r="Y69" s="817"/>
      <c r="Z69" s="817"/>
      <c r="AA69" s="817">
        <v>44</v>
      </c>
      <c r="AB69" s="817"/>
      <c r="AC69" s="817"/>
      <c r="AD69" s="817"/>
      <c r="AE69" s="817"/>
      <c r="AF69" s="817">
        <v>44</v>
      </c>
      <c r="AG69" s="817"/>
      <c r="AH69" s="817"/>
      <c r="AI69" s="817"/>
      <c r="AJ69" s="817"/>
      <c r="AK69" s="817">
        <v>281</v>
      </c>
      <c r="AL69" s="817"/>
      <c r="AM69" s="817"/>
      <c r="AN69" s="817"/>
      <c r="AO69" s="817"/>
      <c r="AP69" s="817">
        <v>500</v>
      </c>
      <c r="AQ69" s="817"/>
      <c r="AR69" s="817"/>
      <c r="AS69" s="817"/>
      <c r="AT69" s="817"/>
      <c r="AU69" s="817">
        <v>76</v>
      </c>
      <c r="AV69" s="817"/>
      <c r="AW69" s="817"/>
      <c r="AX69" s="817"/>
      <c r="AY69" s="817"/>
      <c r="AZ69" s="860"/>
      <c r="BA69" s="860"/>
      <c r="BB69" s="860"/>
      <c r="BC69" s="860"/>
      <c r="BD69" s="861"/>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5" t="s">
        <v>536</v>
      </c>
      <c r="C70" s="856"/>
      <c r="D70" s="856"/>
      <c r="E70" s="856"/>
      <c r="F70" s="856"/>
      <c r="G70" s="856"/>
      <c r="H70" s="856"/>
      <c r="I70" s="856"/>
      <c r="J70" s="856"/>
      <c r="K70" s="856"/>
      <c r="L70" s="856"/>
      <c r="M70" s="856"/>
      <c r="N70" s="856"/>
      <c r="O70" s="856"/>
      <c r="P70" s="857"/>
      <c r="Q70" s="859">
        <v>369</v>
      </c>
      <c r="R70" s="817"/>
      <c r="S70" s="817"/>
      <c r="T70" s="817"/>
      <c r="U70" s="817"/>
      <c r="V70" s="817">
        <v>369</v>
      </c>
      <c r="W70" s="817"/>
      <c r="X70" s="817"/>
      <c r="Y70" s="817"/>
      <c r="Z70" s="817"/>
      <c r="AA70" s="817">
        <v>0</v>
      </c>
      <c r="AB70" s="817"/>
      <c r="AC70" s="817"/>
      <c r="AD70" s="817"/>
      <c r="AE70" s="817"/>
      <c r="AF70" s="817">
        <v>0</v>
      </c>
      <c r="AG70" s="817"/>
      <c r="AH70" s="817"/>
      <c r="AI70" s="817"/>
      <c r="AJ70" s="817"/>
      <c r="AK70" s="817">
        <v>6</v>
      </c>
      <c r="AL70" s="817"/>
      <c r="AM70" s="817"/>
      <c r="AN70" s="817"/>
      <c r="AO70" s="817"/>
      <c r="AP70" s="817" t="s">
        <v>537</v>
      </c>
      <c r="AQ70" s="817"/>
      <c r="AR70" s="817"/>
      <c r="AS70" s="817"/>
      <c r="AT70" s="817"/>
      <c r="AU70" s="817" t="s">
        <v>537</v>
      </c>
      <c r="AV70" s="817"/>
      <c r="AW70" s="817"/>
      <c r="AX70" s="817"/>
      <c r="AY70" s="817"/>
      <c r="AZ70" s="860"/>
      <c r="BA70" s="860"/>
      <c r="BB70" s="860"/>
      <c r="BC70" s="860"/>
      <c r="BD70" s="861"/>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5" t="s">
        <v>538</v>
      </c>
      <c r="C71" s="856"/>
      <c r="D71" s="856"/>
      <c r="E71" s="856"/>
      <c r="F71" s="856"/>
      <c r="G71" s="856"/>
      <c r="H71" s="856"/>
      <c r="I71" s="856"/>
      <c r="J71" s="856"/>
      <c r="K71" s="856"/>
      <c r="L71" s="856"/>
      <c r="M71" s="856"/>
      <c r="N71" s="856"/>
      <c r="O71" s="856"/>
      <c r="P71" s="857"/>
      <c r="Q71" s="859">
        <v>2934</v>
      </c>
      <c r="R71" s="817"/>
      <c r="S71" s="817"/>
      <c r="T71" s="817"/>
      <c r="U71" s="817"/>
      <c r="V71" s="817">
        <v>2897</v>
      </c>
      <c r="W71" s="817"/>
      <c r="X71" s="817"/>
      <c r="Y71" s="817"/>
      <c r="Z71" s="817"/>
      <c r="AA71" s="817">
        <v>37</v>
      </c>
      <c r="AB71" s="817"/>
      <c r="AC71" s="817"/>
      <c r="AD71" s="817"/>
      <c r="AE71" s="817"/>
      <c r="AF71" s="817">
        <v>37</v>
      </c>
      <c r="AG71" s="817"/>
      <c r="AH71" s="817"/>
      <c r="AI71" s="817"/>
      <c r="AJ71" s="817"/>
      <c r="AK71" s="817">
        <v>82</v>
      </c>
      <c r="AL71" s="817"/>
      <c r="AM71" s="817"/>
      <c r="AN71" s="817"/>
      <c r="AO71" s="817"/>
      <c r="AP71" s="817" t="s">
        <v>537</v>
      </c>
      <c r="AQ71" s="817"/>
      <c r="AR71" s="817"/>
      <c r="AS71" s="817"/>
      <c r="AT71" s="817"/>
      <c r="AU71" s="817" t="s">
        <v>537</v>
      </c>
      <c r="AV71" s="817"/>
      <c r="AW71" s="817"/>
      <c r="AX71" s="817"/>
      <c r="AY71" s="817"/>
      <c r="AZ71" s="860"/>
      <c r="BA71" s="860"/>
      <c r="BB71" s="860"/>
      <c r="BC71" s="860"/>
      <c r="BD71" s="861"/>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5" t="s">
        <v>539</v>
      </c>
      <c r="C72" s="856"/>
      <c r="D72" s="856"/>
      <c r="E72" s="856"/>
      <c r="F72" s="856"/>
      <c r="G72" s="856"/>
      <c r="H72" s="856"/>
      <c r="I72" s="856"/>
      <c r="J72" s="856"/>
      <c r="K72" s="856"/>
      <c r="L72" s="856"/>
      <c r="M72" s="856"/>
      <c r="N72" s="856"/>
      <c r="O72" s="856"/>
      <c r="P72" s="857"/>
      <c r="Q72" s="859">
        <v>36</v>
      </c>
      <c r="R72" s="817"/>
      <c r="S72" s="817"/>
      <c r="T72" s="817"/>
      <c r="U72" s="817"/>
      <c r="V72" s="817">
        <v>35</v>
      </c>
      <c r="W72" s="817"/>
      <c r="X72" s="817"/>
      <c r="Y72" s="817"/>
      <c r="Z72" s="817"/>
      <c r="AA72" s="817">
        <v>1</v>
      </c>
      <c r="AB72" s="817"/>
      <c r="AC72" s="817"/>
      <c r="AD72" s="817"/>
      <c r="AE72" s="817"/>
      <c r="AF72" s="817">
        <v>1</v>
      </c>
      <c r="AG72" s="817"/>
      <c r="AH72" s="817"/>
      <c r="AI72" s="817"/>
      <c r="AJ72" s="817"/>
      <c r="AK72" s="817" t="s">
        <v>537</v>
      </c>
      <c r="AL72" s="817"/>
      <c r="AM72" s="817"/>
      <c r="AN72" s="817"/>
      <c r="AO72" s="817"/>
      <c r="AP72" s="817" t="s">
        <v>537</v>
      </c>
      <c r="AQ72" s="817"/>
      <c r="AR72" s="817"/>
      <c r="AS72" s="817"/>
      <c r="AT72" s="817"/>
      <c r="AU72" s="817" t="s">
        <v>537</v>
      </c>
      <c r="AV72" s="817"/>
      <c r="AW72" s="817"/>
      <c r="AX72" s="817"/>
      <c r="AY72" s="817"/>
      <c r="AZ72" s="860"/>
      <c r="BA72" s="860"/>
      <c r="BB72" s="860"/>
      <c r="BC72" s="860"/>
      <c r="BD72" s="861"/>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5" t="s">
        <v>540</v>
      </c>
      <c r="C73" s="856"/>
      <c r="D73" s="856"/>
      <c r="E73" s="856"/>
      <c r="F73" s="856"/>
      <c r="G73" s="856"/>
      <c r="H73" s="856"/>
      <c r="I73" s="856"/>
      <c r="J73" s="856"/>
      <c r="K73" s="856"/>
      <c r="L73" s="856"/>
      <c r="M73" s="856"/>
      <c r="N73" s="856"/>
      <c r="O73" s="856"/>
      <c r="P73" s="857"/>
      <c r="Q73" s="859">
        <v>144</v>
      </c>
      <c r="R73" s="817"/>
      <c r="S73" s="817"/>
      <c r="T73" s="817"/>
      <c r="U73" s="817"/>
      <c r="V73" s="817">
        <v>139</v>
      </c>
      <c r="W73" s="817"/>
      <c r="X73" s="817"/>
      <c r="Y73" s="817"/>
      <c r="Z73" s="817"/>
      <c r="AA73" s="817">
        <v>5</v>
      </c>
      <c r="AB73" s="817"/>
      <c r="AC73" s="817"/>
      <c r="AD73" s="817"/>
      <c r="AE73" s="817"/>
      <c r="AF73" s="817">
        <v>5</v>
      </c>
      <c r="AG73" s="817"/>
      <c r="AH73" s="817"/>
      <c r="AI73" s="817"/>
      <c r="AJ73" s="817"/>
      <c r="AK73" s="817">
        <v>21</v>
      </c>
      <c r="AL73" s="817"/>
      <c r="AM73" s="817"/>
      <c r="AN73" s="817"/>
      <c r="AO73" s="817"/>
      <c r="AP73" s="817" t="s">
        <v>537</v>
      </c>
      <c r="AQ73" s="817"/>
      <c r="AR73" s="817"/>
      <c r="AS73" s="817"/>
      <c r="AT73" s="817"/>
      <c r="AU73" s="817" t="s">
        <v>537</v>
      </c>
      <c r="AV73" s="817"/>
      <c r="AW73" s="817"/>
      <c r="AX73" s="817"/>
      <c r="AY73" s="817"/>
      <c r="AZ73" s="860"/>
      <c r="BA73" s="860"/>
      <c r="BB73" s="860"/>
      <c r="BC73" s="860"/>
      <c r="BD73" s="861"/>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5" t="s">
        <v>541</v>
      </c>
      <c r="C74" s="856"/>
      <c r="D74" s="856"/>
      <c r="E74" s="856"/>
      <c r="F74" s="856"/>
      <c r="G74" s="856"/>
      <c r="H74" s="856"/>
      <c r="I74" s="856"/>
      <c r="J74" s="856"/>
      <c r="K74" s="856"/>
      <c r="L74" s="856"/>
      <c r="M74" s="856"/>
      <c r="N74" s="856"/>
      <c r="O74" s="856"/>
      <c r="P74" s="857"/>
      <c r="Q74" s="859">
        <v>164</v>
      </c>
      <c r="R74" s="817"/>
      <c r="S74" s="817"/>
      <c r="T74" s="817"/>
      <c r="U74" s="817"/>
      <c r="V74" s="817">
        <v>127</v>
      </c>
      <c r="W74" s="817"/>
      <c r="X74" s="817"/>
      <c r="Y74" s="817"/>
      <c r="Z74" s="817"/>
      <c r="AA74" s="817">
        <v>37</v>
      </c>
      <c r="AB74" s="817"/>
      <c r="AC74" s="817"/>
      <c r="AD74" s="817"/>
      <c r="AE74" s="817"/>
      <c r="AF74" s="817">
        <v>37</v>
      </c>
      <c r="AG74" s="817"/>
      <c r="AH74" s="817"/>
      <c r="AI74" s="817"/>
      <c r="AJ74" s="817"/>
      <c r="AK74" s="817">
        <v>25</v>
      </c>
      <c r="AL74" s="817"/>
      <c r="AM74" s="817"/>
      <c r="AN74" s="817"/>
      <c r="AO74" s="817"/>
      <c r="AP74" s="817" t="s">
        <v>537</v>
      </c>
      <c r="AQ74" s="817"/>
      <c r="AR74" s="817"/>
      <c r="AS74" s="817"/>
      <c r="AT74" s="817"/>
      <c r="AU74" s="817" t="s">
        <v>537</v>
      </c>
      <c r="AV74" s="817"/>
      <c r="AW74" s="817"/>
      <c r="AX74" s="817"/>
      <c r="AY74" s="817"/>
      <c r="AZ74" s="860"/>
      <c r="BA74" s="860"/>
      <c r="BB74" s="860"/>
      <c r="BC74" s="860"/>
      <c r="BD74" s="861"/>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5" t="s">
        <v>542</v>
      </c>
      <c r="C75" s="856"/>
      <c r="D75" s="856"/>
      <c r="E75" s="856"/>
      <c r="F75" s="856"/>
      <c r="G75" s="856"/>
      <c r="H75" s="856"/>
      <c r="I75" s="856"/>
      <c r="J75" s="856"/>
      <c r="K75" s="856"/>
      <c r="L75" s="856"/>
      <c r="M75" s="856"/>
      <c r="N75" s="856"/>
      <c r="O75" s="856"/>
      <c r="P75" s="857"/>
      <c r="Q75" s="862">
        <v>177156</v>
      </c>
      <c r="R75" s="863"/>
      <c r="S75" s="863"/>
      <c r="T75" s="863"/>
      <c r="U75" s="816"/>
      <c r="V75" s="864">
        <v>169335</v>
      </c>
      <c r="W75" s="863"/>
      <c r="X75" s="863"/>
      <c r="Y75" s="863"/>
      <c r="Z75" s="816"/>
      <c r="AA75" s="864">
        <v>7821</v>
      </c>
      <c r="AB75" s="863"/>
      <c r="AC75" s="863"/>
      <c r="AD75" s="863"/>
      <c r="AE75" s="816"/>
      <c r="AF75" s="864">
        <v>7821</v>
      </c>
      <c r="AG75" s="863"/>
      <c r="AH75" s="863"/>
      <c r="AI75" s="863"/>
      <c r="AJ75" s="816"/>
      <c r="AK75" s="864">
        <v>1193</v>
      </c>
      <c r="AL75" s="863"/>
      <c r="AM75" s="863"/>
      <c r="AN75" s="863"/>
      <c r="AO75" s="816"/>
      <c r="AP75" s="817" t="s">
        <v>537</v>
      </c>
      <c r="AQ75" s="817"/>
      <c r="AR75" s="817"/>
      <c r="AS75" s="817"/>
      <c r="AT75" s="817"/>
      <c r="AU75" s="817" t="s">
        <v>537</v>
      </c>
      <c r="AV75" s="817"/>
      <c r="AW75" s="817"/>
      <c r="AX75" s="817"/>
      <c r="AY75" s="817"/>
      <c r="AZ75" s="860"/>
      <c r="BA75" s="860"/>
      <c r="BB75" s="860"/>
      <c r="BC75" s="860"/>
      <c r="BD75" s="861"/>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5"/>
      <c r="C76" s="856"/>
      <c r="D76" s="856"/>
      <c r="E76" s="856"/>
      <c r="F76" s="856"/>
      <c r="G76" s="856"/>
      <c r="H76" s="856"/>
      <c r="I76" s="856"/>
      <c r="J76" s="856"/>
      <c r="K76" s="856"/>
      <c r="L76" s="856"/>
      <c r="M76" s="856"/>
      <c r="N76" s="856"/>
      <c r="O76" s="856"/>
      <c r="P76" s="857"/>
      <c r="Q76" s="862"/>
      <c r="R76" s="863"/>
      <c r="S76" s="863"/>
      <c r="T76" s="863"/>
      <c r="U76" s="816"/>
      <c r="V76" s="864"/>
      <c r="W76" s="863"/>
      <c r="X76" s="863"/>
      <c r="Y76" s="863"/>
      <c r="Z76" s="816"/>
      <c r="AA76" s="864"/>
      <c r="AB76" s="863"/>
      <c r="AC76" s="863"/>
      <c r="AD76" s="863"/>
      <c r="AE76" s="816"/>
      <c r="AF76" s="864"/>
      <c r="AG76" s="863"/>
      <c r="AH76" s="863"/>
      <c r="AI76" s="863"/>
      <c r="AJ76" s="816"/>
      <c r="AK76" s="864"/>
      <c r="AL76" s="863"/>
      <c r="AM76" s="863"/>
      <c r="AN76" s="863"/>
      <c r="AO76" s="816"/>
      <c r="AP76" s="864"/>
      <c r="AQ76" s="863"/>
      <c r="AR76" s="863"/>
      <c r="AS76" s="863"/>
      <c r="AT76" s="816"/>
      <c r="AU76" s="864"/>
      <c r="AV76" s="863"/>
      <c r="AW76" s="863"/>
      <c r="AX76" s="863"/>
      <c r="AY76" s="816"/>
      <c r="AZ76" s="860"/>
      <c r="BA76" s="860"/>
      <c r="BB76" s="860"/>
      <c r="BC76" s="860"/>
      <c r="BD76" s="861"/>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5"/>
      <c r="C77" s="856"/>
      <c r="D77" s="856"/>
      <c r="E77" s="856"/>
      <c r="F77" s="856"/>
      <c r="G77" s="856"/>
      <c r="H77" s="856"/>
      <c r="I77" s="856"/>
      <c r="J77" s="856"/>
      <c r="K77" s="856"/>
      <c r="L77" s="856"/>
      <c r="M77" s="856"/>
      <c r="N77" s="856"/>
      <c r="O77" s="856"/>
      <c r="P77" s="857"/>
      <c r="Q77" s="862"/>
      <c r="R77" s="863"/>
      <c r="S77" s="863"/>
      <c r="T77" s="863"/>
      <c r="U77" s="816"/>
      <c r="V77" s="864"/>
      <c r="W77" s="863"/>
      <c r="X77" s="863"/>
      <c r="Y77" s="863"/>
      <c r="Z77" s="816"/>
      <c r="AA77" s="864"/>
      <c r="AB77" s="863"/>
      <c r="AC77" s="863"/>
      <c r="AD77" s="863"/>
      <c r="AE77" s="816"/>
      <c r="AF77" s="864"/>
      <c r="AG77" s="863"/>
      <c r="AH77" s="863"/>
      <c r="AI77" s="863"/>
      <c r="AJ77" s="816"/>
      <c r="AK77" s="864"/>
      <c r="AL77" s="863"/>
      <c r="AM77" s="863"/>
      <c r="AN77" s="863"/>
      <c r="AO77" s="816"/>
      <c r="AP77" s="864"/>
      <c r="AQ77" s="863"/>
      <c r="AR77" s="863"/>
      <c r="AS77" s="863"/>
      <c r="AT77" s="816"/>
      <c r="AU77" s="864"/>
      <c r="AV77" s="863"/>
      <c r="AW77" s="863"/>
      <c r="AX77" s="863"/>
      <c r="AY77" s="816"/>
      <c r="AZ77" s="860"/>
      <c r="BA77" s="860"/>
      <c r="BB77" s="860"/>
      <c r="BC77" s="860"/>
      <c r="BD77" s="861"/>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5"/>
      <c r="C78" s="856"/>
      <c r="D78" s="856"/>
      <c r="E78" s="856"/>
      <c r="F78" s="856"/>
      <c r="G78" s="856"/>
      <c r="H78" s="856"/>
      <c r="I78" s="856"/>
      <c r="J78" s="856"/>
      <c r="K78" s="856"/>
      <c r="L78" s="856"/>
      <c r="M78" s="856"/>
      <c r="N78" s="856"/>
      <c r="O78" s="856"/>
      <c r="P78" s="857"/>
      <c r="Q78" s="859"/>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0"/>
      <c r="BA78" s="860"/>
      <c r="BB78" s="860"/>
      <c r="BC78" s="860"/>
      <c r="BD78" s="861"/>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5"/>
      <c r="C79" s="856"/>
      <c r="D79" s="856"/>
      <c r="E79" s="856"/>
      <c r="F79" s="856"/>
      <c r="G79" s="856"/>
      <c r="H79" s="856"/>
      <c r="I79" s="856"/>
      <c r="J79" s="856"/>
      <c r="K79" s="856"/>
      <c r="L79" s="856"/>
      <c r="M79" s="856"/>
      <c r="N79" s="856"/>
      <c r="O79" s="856"/>
      <c r="P79" s="857"/>
      <c r="Q79" s="859"/>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0"/>
      <c r="BA79" s="860"/>
      <c r="BB79" s="860"/>
      <c r="BC79" s="860"/>
      <c r="BD79" s="861"/>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5"/>
      <c r="C80" s="856"/>
      <c r="D80" s="856"/>
      <c r="E80" s="856"/>
      <c r="F80" s="856"/>
      <c r="G80" s="856"/>
      <c r="H80" s="856"/>
      <c r="I80" s="856"/>
      <c r="J80" s="856"/>
      <c r="K80" s="856"/>
      <c r="L80" s="856"/>
      <c r="M80" s="856"/>
      <c r="N80" s="856"/>
      <c r="O80" s="856"/>
      <c r="P80" s="857"/>
      <c r="Q80" s="859"/>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0"/>
      <c r="BA80" s="860"/>
      <c r="BB80" s="860"/>
      <c r="BC80" s="860"/>
      <c r="BD80" s="861"/>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5"/>
      <c r="C81" s="856"/>
      <c r="D81" s="856"/>
      <c r="E81" s="856"/>
      <c r="F81" s="856"/>
      <c r="G81" s="856"/>
      <c r="H81" s="856"/>
      <c r="I81" s="856"/>
      <c r="J81" s="856"/>
      <c r="K81" s="856"/>
      <c r="L81" s="856"/>
      <c r="M81" s="856"/>
      <c r="N81" s="856"/>
      <c r="O81" s="856"/>
      <c r="P81" s="857"/>
      <c r="Q81" s="859"/>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0"/>
      <c r="BA81" s="860"/>
      <c r="BB81" s="860"/>
      <c r="BC81" s="860"/>
      <c r="BD81" s="861"/>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5"/>
      <c r="C82" s="856"/>
      <c r="D82" s="856"/>
      <c r="E82" s="856"/>
      <c r="F82" s="856"/>
      <c r="G82" s="856"/>
      <c r="H82" s="856"/>
      <c r="I82" s="856"/>
      <c r="J82" s="856"/>
      <c r="K82" s="856"/>
      <c r="L82" s="856"/>
      <c r="M82" s="856"/>
      <c r="N82" s="856"/>
      <c r="O82" s="856"/>
      <c r="P82" s="857"/>
      <c r="Q82" s="859"/>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0"/>
      <c r="BA82" s="860"/>
      <c r="BB82" s="860"/>
      <c r="BC82" s="860"/>
      <c r="BD82" s="861"/>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5"/>
      <c r="C83" s="856"/>
      <c r="D83" s="856"/>
      <c r="E83" s="856"/>
      <c r="F83" s="856"/>
      <c r="G83" s="856"/>
      <c r="H83" s="856"/>
      <c r="I83" s="856"/>
      <c r="J83" s="856"/>
      <c r="K83" s="856"/>
      <c r="L83" s="856"/>
      <c r="M83" s="856"/>
      <c r="N83" s="856"/>
      <c r="O83" s="856"/>
      <c r="P83" s="857"/>
      <c r="Q83" s="859"/>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0"/>
      <c r="BA83" s="860"/>
      <c r="BB83" s="860"/>
      <c r="BC83" s="860"/>
      <c r="BD83" s="861"/>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5"/>
      <c r="C84" s="856"/>
      <c r="D84" s="856"/>
      <c r="E84" s="856"/>
      <c r="F84" s="856"/>
      <c r="G84" s="856"/>
      <c r="H84" s="856"/>
      <c r="I84" s="856"/>
      <c r="J84" s="856"/>
      <c r="K84" s="856"/>
      <c r="L84" s="856"/>
      <c r="M84" s="856"/>
      <c r="N84" s="856"/>
      <c r="O84" s="856"/>
      <c r="P84" s="857"/>
      <c r="Q84" s="859"/>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0"/>
      <c r="BA84" s="860"/>
      <c r="BB84" s="860"/>
      <c r="BC84" s="860"/>
      <c r="BD84" s="861"/>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5"/>
      <c r="C85" s="856"/>
      <c r="D85" s="856"/>
      <c r="E85" s="856"/>
      <c r="F85" s="856"/>
      <c r="G85" s="856"/>
      <c r="H85" s="856"/>
      <c r="I85" s="856"/>
      <c r="J85" s="856"/>
      <c r="K85" s="856"/>
      <c r="L85" s="856"/>
      <c r="M85" s="856"/>
      <c r="N85" s="856"/>
      <c r="O85" s="856"/>
      <c r="P85" s="857"/>
      <c r="Q85" s="859"/>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0"/>
      <c r="BA85" s="860"/>
      <c r="BB85" s="860"/>
      <c r="BC85" s="860"/>
      <c r="BD85" s="861"/>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5"/>
      <c r="C86" s="856"/>
      <c r="D86" s="856"/>
      <c r="E86" s="856"/>
      <c r="F86" s="856"/>
      <c r="G86" s="856"/>
      <c r="H86" s="856"/>
      <c r="I86" s="856"/>
      <c r="J86" s="856"/>
      <c r="K86" s="856"/>
      <c r="L86" s="856"/>
      <c r="M86" s="856"/>
      <c r="N86" s="856"/>
      <c r="O86" s="856"/>
      <c r="P86" s="857"/>
      <c r="Q86" s="859"/>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0"/>
      <c r="BA86" s="860"/>
      <c r="BB86" s="860"/>
      <c r="BC86" s="860"/>
      <c r="BD86" s="861"/>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5"/>
      <c r="C87" s="866"/>
      <c r="D87" s="866"/>
      <c r="E87" s="866"/>
      <c r="F87" s="866"/>
      <c r="G87" s="866"/>
      <c r="H87" s="866"/>
      <c r="I87" s="866"/>
      <c r="J87" s="866"/>
      <c r="K87" s="866"/>
      <c r="L87" s="866"/>
      <c r="M87" s="866"/>
      <c r="N87" s="866"/>
      <c r="O87" s="866"/>
      <c r="P87" s="867"/>
      <c r="Q87" s="868"/>
      <c r="R87" s="869"/>
      <c r="S87" s="869"/>
      <c r="T87" s="869"/>
      <c r="U87" s="869"/>
      <c r="V87" s="869"/>
      <c r="W87" s="869"/>
      <c r="X87" s="869"/>
      <c r="Y87" s="869"/>
      <c r="Z87" s="869"/>
      <c r="AA87" s="869"/>
      <c r="AB87" s="869"/>
      <c r="AC87" s="869"/>
      <c r="AD87" s="869"/>
      <c r="AE87" s="869"/>
      <c r="AF87" s="869"/>
      <c r="AG87" s="869"/>
      <c r="AH87" s="869"/>
      <c r="AI87" s="869"/>
      <c r="AJ87" s="869"/>
      <c r="AK87" s="869"/>
      <c r="AL87" s="869"/>
      <c r="AM87" s="869"/>
      <c r="AN87" s="869"/>
      <c r="AO87" s="869"/>
      <c r="AP87" s="869"/>
      <c r="AQ87" s="869"/>
      <c r="AR87" s="869"/>
      <c r="AS87" s="869"/>
      <c r="AT87" s="869"/>
      <c r="AU87" s="869"/>
      <c r="AV87" s="869"/>
      <c r="AW87" s="869"/>
      <c r="AX87" s="869"/>
      <c r="AY87" s="869"/>
      <c r="AZ87" s="870"/>
      <c r="BA87" s="870"/>
      <c r="BB87" s="870"/>
      <c r="BC87" s="870"/>
      <c r="BD87" s="871"/>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7980</v>
      </c>
      <c r="AG88" s="828"/>
      <c r="AH88" s="828"/>
      <c r="AI88" s="828"/>
      <c r="AJ88" s="828"/>
      <c r="AK88" s="825"/>
      <c r="AL88" s="825"/>
      <c r="AM88" s="825"/>
      <c r="AN88" s="825"/>
      <c r="AO88" s="825"/>
      <c r="AP88" s="828">
        <v>1132</v>
      </c>
      <c r="AQ88" s="828"/>
      <c r="AR88" s="828"/>
      <c r="AS88" s="828"/>
      <c r="AT88" s="828"/>
      <c r="AU88" s="828">
        <v>228</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393</v>
      </c>
      <c r="BS102" s="777"/>
      <c r="BT102" s="777"/>
      <c r="BU102" s="777"/>
      <c r="BV102" s="777"/>
      <c r="BW102" s="777"/>
      <c r="BX102" s="777"/>
      <c r="BY102" s="777"/>
      <c r="BZ102" s="777"/>
      <c r="CA102" s="777"/>
      <c r="CB102" s="777"/>
      <c r="CC102" s="777"/>
      <c r="CD102" s="777"/>
      <c r="CE102" s="777"/>
      <c r="CF102" s="777"/>
      <c r="CG102" s="778"/>
      <c r="CH102" s="872"/>
      <c r="CI102" s="873"/>
      <c r="CJ102" s="873"/>
      <c r="CK102" s="873"/>
      <c r="CL102" s="874"/>
      <c r="CM102" s="872"/>
      <c r="CN102" s="873"/>
      <c r="CO102" s="873"/>
      <c r="CP102" s="873"/>
      <c r="CQ102" s="874"/>
      <c r="CR102" s="875">
        <v>6</v>
      </c>
      <c r="CS102" s="836"/>
      <c r="CT102" s="836"/>
      <c r="CU102" s="836"/>
      <c r="CV102" s="876"/>
      <c r="CW102" s="875">
        <v>12</v>
      </c>
      <c r="CX102" s="836"/>
      <c r="CY102" s="836"/>
      <c r="CZ102" s="836"/>
      <c r="DA102" s="876"/>
      <c r="DB102" s="875"/>
      <c r="DC102" s="836"/>
      <c r="DD102" s="836"/>
      <c r="DE102" s="836"/>
      <c r="DF102" s="876"/>
      <c r="DG102" s="875"/>
      <c r="DH102" s="836"/>
      <c r="DI102" s="836"/>
      <c r="DJ102" s="836"/>
      <c r="DK102" s="876"/>
      <c r="DL102" s="875"/>
      <c r="DM102" s="836"/>
      <c r="DN102" s="836"/>
      <c r="DO102" s="836"/>
      <c r="DP102" s="876"/>
      <c r="DQ102" s="875"/>
      <c r="DR102" s="836"/>
      <c r="DS102" s="836"/>
      <c r="DT102" s="836"/>
      <c r="DU102" s="876"/>
      <c r="DV102" s="901"/>
      <c r="DW102" s="902"/>
      <c r="DX102" s="902"/>
      <c r="DY102" s="902"/>
      <c r="DZ102" s="903"/>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4" t="s">
        <v>394</v>
      </c>
      <c r="BR103" s="904"/>
      <c r="BS103" s="904"/>
      <c r="BT103" s="904"/>
      <c r="BU103" s="904"/>
      <c r="BV103" s="904"/>
      <c r="BW103" s="904"/>
      <c r="BX103" s="904"/>
      <c r="BY103" s="904"/>
      <c r="BZ103" s="904"/>
      <c r="CA103" s="904"/>
      <c r="CB103" s="904"/>
      <c r="CC103" s="904"/>
      <c r="CD103" s="904"/>
      <c r="CE103" s="904"/>
      <c r="CF103" s="904"/>
      <c r="CG103" s="904"/>
      <c r="CH103" s="904"/>
      <c r="CI103" s="904"/>
      <c r="CJ103" s="904"/>
      <c r="CK103" s="904"/>
      <c r="CL103" s="904"/>
      <c r="CM103" s="904"/>
      <c r="CN103" s="904"/>
      <c r="CO103" s="904"/>
      <c r="CP103" s="904"/>
      <c r="CQ103" s="904"/>
      <c r="CR103" s="904"/>
      <c r="CS103" s="904"/>
      <c r="CT103" s="904"/>
      <c r="CU103" s="904"/>
      <c r="CV103" s="904"/>
      <c r="CW103" s="904"/>
      <c r="CX103" s="904"/>
      <c r="CY103" s="904"/>
      <c r="CZ103" s="904"/>
      <c r="DA103" s="904"/>
      <c r="DB103" s="904"/>
      <c r="DC103" s="904"/>
      <c r="DD103" s="904"/>
      <c r="DE103" s="904"/>
      <c r="DF103" s="904"/>
      <c r="DG103" s="904"/>
      <c r="DH103" s="904"/>
      <c r="DI103" s="904"/>
      <c r="DJ103" s="904"/>
      <c r="DK103" s="904"/>
      <c r="DL103" s="904"/>
      <c r="DM103" s="904"/>
      <c r="DN103" s="904"/>
      <c r="DO103" s="904"/>
      <c r="DP103" s="904"/>
      <c r="DQ103" s="904"/>
      <c r="DR103" s="904"/>
      <c r="DS103" s="904"/>
      <c r="DT103" s="904"/>
      <c r="DU103" s="904"/>
      <c r="DV103" s="904"/>
      <c r="DW103" s="904"/>
      <c r="DX103" s="904"/>
      <c r="DY103" s="904"/>
      <c r="DZ103" s="904"/>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5" t="s">
        <v>395</v>
      </c>
      <c r="BR104" s="905"/>
      <c r="BS104" s="905"/>
      <c r="BT104" s="905"/>
      <c r="BU104" s="905"/>
      <c r="BV104" s="905"/>
      <c r="BW104" s="905"/>
      <c r="BX104" s="905"/>
      <c r="BY104" s="905"/>
      <c r="BZ104" s="905"/>
      <c r="CA104" s="905"/>
      <c r="CB104" s="905"/>
      <c r="CC104" s="905"/>
      <c r="CD104" s="905"/>
      <c r="CE104" s="905"/>
      <c r="CF104" s="905"/>
      <c r="CG104" s="905"/>
      <c r="CH104" s="905"/>
      <c r="CI104" s="905"/>
      <c r="CJ104" s="905"/>
      <c r="CK104" s="905"/>
      <c r="CL104" s="905"/>
      <c r="CM104" s="905"/>
      <c r="CN104" s="905"/>
      <c r="CO104" s="905"/>
      <c r="CP104" s="905"/>
      <c r="CQ104" s="905"/>
      <c r="CR104" s="905"/>
      <c r="CS104" s="905"/>
      <c r="CT104" s="905"/>
      <c r="CU104" s="905"/>
      <c r="CV104" s="905"/>
      <c r="CW104" s="905"/>
      <c r="CX104" s="905"/>
      <c r="CY104" s="905"/>
      <c r="CZ104" s="905"/>
      <c r="DA104" s="905"/>
      <c r="DB104" s="905"/>
      <c r="DC104" s="905"/>
      <c r="DD104" s="905"/>
      <c r="DE104" s="905"/>
      <c r="DF104" s="905"/>
      <c r="DG104" s="905"/>
      <c r="DH104" s="905"/>
      <c r="DI104" s="905"/>
      <c r="DJ104" s="905"/>
      <c r="DK104" s="905"/>
      <c r="DL104" s="905"/>
      <c r="DM104" s="905"/>
      <c r="DN104" s="905"/>
      <c r="DO104" s="905"/>
      <c r="DP104" s="905"/>
      <c r="DQ104" s="905"/>
      <c r="DR104" s="905"/>
      <c r="DS104" s="905"/>
      <c r="DT104" s="905"/>
      <c r="DU104" s="905"/>
      <c r="DV104" s="905"/>
      <c r="DW104" s="905"/>
      <c r="DX104" s="905"/>
      <c r="DY104" s="905"/>
      <c r="DZ104" s="905"/>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6" t="s">
        <v>398</v>
      </c>
      <c r="B108" s="907"/>
      <c r="C108" s="907"/>
      <c r="D108" s="907"/>
      <c r="E108" s="907"/>
      <c r="F108" s="907"/>
      <c r="G108" s="907"/>
      <c r="H108" s="907"/>
      <c r="I108" s="907"/>
      <c r="J108" s="907"/>
      <c r="K108" s="907"/>
      <c r="L108" s="907"/>
      <c r="M108" s="907"/>
      <c r="N108" s="907"/>
      <c r="O108" s="907"/>
      <c r="P108" s="907"/>
      <c r="Q108" s="907"/>
      <c r="R108" s="907"/>
      <c r="S108" s="907"/>
      <c r="T108" s="907"/>
      <c r="U108" s="907"/>
      <c r="V108" s="907"/>
      <c r="W108" s="907"/>
      <c r="X108" s="907"/>
      <c r="Y108" s="907"/>
      <c r="Z108" s="907"/>
      <c r="AA108" s="907"/>
      <c r="AB108" s="907"/>
      <c r="AC108" s="907"/>
      <c r="AD108" s="907"/>
      <c r="AE108" s="907"/>
      <c r="AF108" s="907"/>
      <c r="AG108" s="907"/>
      <c r="AH108" s="907"/>
      <c r="AI108" s="907"/>
      <c r="AJ108" s="907"/>
      <c r="AK108" s="907"/>
      <c r="AL108" s="907"/>
      <c r="AM108" s="907"/>
      <c r="AN108" s="907"/>
      <c r="AO108" s="907"/>
      <c r="AP108" s="907"/>
      <c r="AQ108" s="907"/>
      <c r="AR108" s="907"/>
      <c r="AS108" s="907"/>
      <c r="AT108" s="908"/>
      <c r="AU108" s="906" t="s">
        <v>399</v>
      </c>
      <c r="AV108" s="907"/>
      <c r="AW108" s="907"/>
      <c r="AX108" s="907"/>
      <c r="AY108" s="907"/>
      <c r="AZ108" s="907"/>
      <c r="BA108" s="907"/>
      <c r="BB108" s="907"/>
      <c r="BC108" s="907"/>
      <c r="BD108" s="907"/>
      <c r="BE108" s="907"/>
      <c r="BF108" s="907"/>
      <c r="BG108" s="907"/>
      <c r="BH108" s="907"/>
      <c r="BI108" s="907"/>
      <c r="BJ108" s="907"/>
      <c r="BK108" s="907"/>
      <c r="BL108" s="907"/>
      <c r="BM108" s="907"/>
      <c r="BN108" s="907"/>
      <c r="BO108" s="907"/>
      <c r="BP108" s="907"/>
      <c r="BQ108" s="907"/>
      <c r="BR108" s="907"/>
      <c r="BS108" s="907"/>
      <c r="BT108" s="907"/>
      <c r="BU108" s="907"/>
      <c r="BV108" s="907"/>
      <c r="BW108" s="907"/>
      <c r="BX108" s="907"/>
      <c r="BY108" s="907"/>
      <c r="BZ108" s="907"/>
      <c r="CA108" s="907"/>
      <c r="CB108" s="907"/>
      <c r="CC108" s="907"/>
      <c r="CD108" s="907"/>
      <c r="CE108" s="907"/>
      <c r="CF108" s="907"/>
      <c r="CG108" s="907"/>
      <c r="CH108" s="907"/>
      <c r="CI108" s="907"/>
      <c r="CJ108" s="907"/>
      <c r="CK108" s="907"/>
      <c r="CL108" s="907"/>
      <c r="CM108" s="907"/>
      <c r="CN108" s="907"/>
      <c r="CO108" s="907"/>
      <c r="CP108" s="907"/>
      <c r="CQ108" s="907"/>
      <c r="CR108" s="907"/>
      <c r="CS108" s="907"/>
      <c r="CT108" s="907"/>
      <c r="CU108" s="907"/>
      <c r="CV108" s="907"/>
      <c r="CW108" s="907"/>
      <c r="CX108" s="907"/>
      <c r="CY108" s="907"/>
      <c r="CZ108" s="907"/>
      <c r="DA108" s="907"/>
      <c r="DB108" s="907"/>
      <c r="DC108" s="907"/>
      <c r="DD108" s="907"/>
      <c r="DE108" s="907"/>
      <c r="DF108" s="907"/>
      <c r="DG108" s="907"/>
      <c r="DH108" s="907"/>
      <c r="DI108" s="907"/>
      <c r="DJ108" s="907"/>
      <c r="DK108" s="907"/>
      <c r="DL108" s="907"/>
      <c r="DM108" s="907"/>
      <c r="DN108" s="907"/>
      <c r="DO108" s="907"/>
      <c r="DP108" s="907"/>
      <c r="DQ108" s="907"/>
      <c r="DR108" s="907"/>
      <c r="DS108" s="907"/>
      <c r="DT108" s="907"/>
      <c r="DU108" s="907"/>
      <c r="DV108" s="907"/>
      <c r="DW108" s="907"/>
      <c r="DX108" s="907"/>
      <c r="DY108" s="907"/>
      <c r="DZ108" s="908"/>
    </row>
    <row r="109" spans="1:131" s="197" customFormat="1" ht="26.25" customHeight="1">
      <c r="A109" s="899" t="s">
        <v>400</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77" t="s">
        <v>401</v>
      </c>
      <c r="AB109" s="878"/>
      <c r="AC109" s="878"/>
      <c r="AD109" s="878"/>
      <c r="AE109" s="879"/>
      <c r="AF109" s="877" t="s">
        <v>286</v>
      </c>
      <c r="AG109" s="878"/>
      <c r="AH109" s="878"/>
      <c r="AI109" s="878"/>
      <c r="AJ109" s="879"/>
      <c r="AK109" s="877" t="s">
        <v>285</v>
      </c>
      <c r="AL109" s="878"/>
      <c r="AM109" s="878"/>
      <c r="AN109" s="878"/>
      <c r="AO109" s="879"/>
      <c r="AP109" s="877" t="s">
        <v>402</v>
      </c>
      <c r="AQ109" s="878"/>
      <c r="AR109" s="878"/>
      <c r="AS109" s="878"/>
      <c r="AT109" s="880"/>
      <c r="AU109" s="899" t="s">
        <v>400</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77" t="s">
        <v>401</v>
      </c>
      <c r="BR109" s="878"/>
      <c r="BS109" s="878"/>
      <c r="BT109" s="878"/>
      <c r="BU109" s="879"/>
      <c r="BV109" s="877" t="s">
        <v>286</v>
      </c>
      <c r="BW109" s="878"/>
      <c r="BX109" s="878"/>
      <c r="BY109" s="878"/>
      <c r="BZ109" s="879"/>
      <c r="CA109" s="877" t="s">
        <v>285</v>
      </c>
      <c r="CB109" s="878"/>
      <c r="CC109" s="878"/>
      <c r="CD109" s="878"/>
      <c r="CE109" s="879"/>
      <c r="CF109" s="900" t="s">
        <v>402</v>
      </c>
      <c r="CG109" s="900"/>
      <c r="CH109" s="900"/>
      <c r="CI109" s="900"/>
      <c r="CJ109" s="900"/>
      <c r="CK109" s="877" t="s">
        <v>403</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77" t="s">
        <v>401</v>
      </c>
      <c r="DH109" s="878"/>
      <c r="DI109" s="878"/>
      <c r="DJ109" s="878"/>
      <c r="DK109" s="879"/>
      <c r="DL109" s="877" t="s">
        <v>286</v>
      </c>
      <c r="DM109" s="878"/>
      <c r="DN109" s="878"/>
      <c r="DO109" s="878"/>
      <c r="DP109" s="879"/>
      <c r="DQ109" s="877" t="s">
        <v>285</v>
      </c>
      <c r="DR109" s="878"/>
      <c r="DS109" s="878"/>
      <c r="DT109" s="878"/>
      <c r="DU109" s="879"/>
      <c r="DV109" s="877" t="s">
        <v>402</v>
      </c>
      <c r="DW109" s="878"/>
      <c r="DX109" s="878"/>
      <c r="DY109" s="878"/>
      <c r="DZ109" s="880"/>
    </row>
    <row r="110" spans="1:131" s="197" customFormat="1" ht="26.25" customHeight="1">
      <c r="A110" s="881" t="s">
        <v>404</v>
      </c>
      <c r="B110" s="882"/>
      <c r="C110" s="882"/>
      <c r="D110" s="882"/>
      <c r="E110" s="882"/>
      <c r="F110" s="882"/>
      <c r="G110" s="882"/>
      <c r="H110" s="882"/>
      <c r="I110" s="882"/>
      <c r="J110" s="882"/>
      <c r="K110" s="882"/>
      <c r="L110" s="882"/>
      <c r="M110" s="882"/>
      <c r="N110" s="882"/>
      <c r="O110" s="882"/>
      <c r="P110" s="882"/>
      <c r="Q110" s="882"/>
      <c r="R110" s="882"/>
      <c r="S110" s="882"/>
      <c r="T110" s="882"/>
      <c r="U110" s="882"/>
      <c r="V110" s="882"/>
      <c r="W110" s="882"/>
      <c r="X110" s="882"/>
      <c r="Y110" s="882"/>
      <c r="Z110" s="883"/>
      <c r="AA110" s="884">
        <v>527310</v>
      </c>
      <c r="AB110" s="885"/>
      <c r="AC110" s="885"/>
      <c r="AD110" s="885"/>
      <c r="AE110" s="886"/>
      <c r="AF110" s="887">
        <v>646657</v>
      </c>
      <c r="AG110" s="885"/>
      <c r="AH110" s="885"/>
      <c r="AI110" s="885"/>
      <c r="AJ110" s="886"/>
      <c r="AK110" s="887">
        <v>665646</v>
      </c>
      <c r="AL110" s="885"/>
      <c r="AM110" s="885"/>
      <c r="AN110" s="885"/>
      <c r="AO110" s="886"/>
      <c r="AP110" s="888">
        <v>18.3</v>
      </c>
      <c r="AQ110" s="889"/>
      <c r="AR110" s="889"/>
      <c r="AS110" s="889"/>
      <c r="AT110" s="890"/>
      <c r="AU110" s="891" t="s">
        <v>61</v>
      </c>
      <c r="AV110" s="892"/>
      <c r="AW110" s="892"/>
      <c r="AX110" s="892"/>
      <c r="AY110" s="893"/>
      <c r="AZ110" s="935" t="s">
        <v>405</v>
      </c>
      <c r="BA110" s="882"/>
      <c r="BB110" s="882"/>
      <c r="BC110" s="882"/>
      <c r="BD110" s="882"/>
      <c r="BE110" s="882"/>
      <c r="BF110" s="882"/>
      <c r="BG110" s="882"/>
      <c r="BH110" s="882"/>
      <c r="BI110" s="882"/>
      <c r="BJ110" s="882"/>
      <c r="BK110" s="882"/>
      <c r="BL110" s="882"/>
      <c r="BM110" s="882"/>
      <c r="BN110" s="882"/>
      <c r="BO110" s="882"/>
      <c r="BP110" s="883"/>
      <c r="BQ110" s="921">
        <v>6010671</v>
      </c>
      <c r="BR110" s="922"/>
      <c r="BS110" s="922"/>
      <c r="BT110" s="922"/>
      <c r="BU110" s="922"/>
      <c r="BV110" s="922">
        <v>6403610</v>
      </c>
      <c r="BW110" s="922"/>
      <c r="BX110" s="922"/>
      <c r="BY110" s="922"/>
      <c r="BZ110" s="922"/>
      <c r="CA110" s="922">
        <v>6213245</v>
      </c>
      <c r="CB110" s="922"/>
      <c r="CC110" s="922"/>
      <c r="CD110" s="922"/>
      <c r="CE110" s="922"/>
      <c r="CF110" s="936">
        <v>170.8</v>
      </c>
      <c r="CG110" s="937"/>
      <c r="CH110" s="937"/>
      <c r="CI110" s="937"/>
      <c r="CJ110" s="937"/>
      <c r="CK110" s="938" t="s">
        <v>406</v>
      </c>
      <c r="CL110" s="939"/>
      <c r="CM110" s="918" t="s">
        <v>407</v>
      </c>
      <c r="CN110" s="919"/>
      <c r="CO110" s="919"/>
      <c r="CP110" s="919"/>
      <c r="CQ110" s="919"/>
      <c r="CR110" s="919"/>
      <c r="CS110" s="919"/>
      <c r="CT110" s="919"/>
      <c r="CU110" s="919"/>
      <c r="CV110" s="919"/>
      <c r="CW110" s="919"/>
      <c r="CX110" s="919"/>
      <c r="CY110" s="919"/>
      <c r="CZ110" s="919"/>
      <c r="DA110" s="919"/>
      <c r="DB110" s="919"/>
      <c r="DC110" s="919"/>
      <c r="DD110" s="919"/>
      <c r="DE110" s="919"/>
      <c r="DF110" s="920"/>
      <c r="DG110" s="921" t="s">
        <v>112</v>
      </c>
      <c r="DH110" s="922"/>
      <c r="DI110" s="922"/>
      <c r="DJ110" s="922"/>
      <c r="DK110" s="922"/>
      <c r="DL110" s="922" t="s">
        <v>112</v>
      </c>
      <c r="DM110" s="922"/>
      <c r="DN110" s="922"/>
      <c r="DO110" s="922"/>
      <c r="DP110" s="922"/>
      <c r="DQ110" s="922" t="s">
        <v>112</v>
      </c>
      <c r="DR110" s="922"/>
      <c r="DS110" s="922"/>
      <c r="DT110" s="922"/>
      <c r="DU110" s="922"/>
      <c r="DV110" s="923" t="s">
        <v>112</v>
      </c>
      <c r="DW110" s="923"/>
      <c r="DX110" s="923"/>
      <c r="DY110" s="923"/>
      <c r="DZ110" s="924"/>
    </row>
    <row r="111" spans="1:131" s="197" customFormat="1" ht="26.25" customHeight="1">
      <c r="A111" s="925" t="s">
        <v>408</v>
      </c>
      <c r="B111" s="926"/>
      <c r="C111" s="926"/>
      <c r="D111" s="926"/>
      <c r="E111" s="926"/>
      <c r="F111" s="926"/>
      <c r="G111" s="926"/>
      <c r="H111" s="926"/>
      <c r="I111" s="926"/>
      <c r="J111" s="926"/>
      <c r="K111" s="926"/>
      <c r="L111" s="926"/>
      <c r="M111" s="926"/>
      <c r="N111" s="926"/>
      <c r="O111" s="926"/>
      <c r="P111" s="926"/>
      <c r="Q111" s="926"/>
      <c r="R111" s="926"/>
      <c r="S111" s="926"/>
      <c r="T111" s="926"/>
      <c r="U111" s="926"/>
      <c r="V111" s="926"/>
      <c r="W111" s="926"/>
      <c r="X111" s="926"/>
      <c r="Y111" s="926"/>
      <c r="Z111" s="927"/>
      <c r="AA111" s="928" t="s">
        <v>112</v>
      </c>
      <c r="AB111" s="929"/>
      <c r="AC111" s="929"/>
      <c r="AD111" s="929"/>
      <c r="AE111" s="930"/>
      <c r="AF111" s="931" t="s">
        <v>112</v>
      </c>
      <c r="AG111" s="929"/>
      <c r="AH111" s="929"/>
      <c r="AI111" s="929"/>
      <c r="AJ111" s="930"/>
      <c r="AK111" s="931" t="s">
        <v>112</v>
      </c>
      <c r="AL111" s="929"/>
      <c r="AM111" s="929"/>
      <c r="AN111" s="929"/>
      <c r="AO111" s="930"/>
      <c r="AP111" s="932" t="s">
        <v>112</v>
      </c>
      <c r="AQ111" s="933"/>
      <c r="AR111" s="933"/>
      <c r="AS111" s="933"/>
      <c r="AT111" s="934"/>
      <c r="AU111" s="894"/>
      <c r="AV111" s="895"/>
      <c r="AW111" s="895"/>
      <c r="AX111" s="895"/>
      <c r="AY111" s="896"/>
      <c r="AZ111" s="944" t="s">
        <v>409</v>
      </c>
      <c r="BA111" s="945"/>
      <c r="BB111" s="945"/>
      <c r="BC111" s="945"/>
      <c r="BD111" s="945"/>
      <c r="BE111" s="945"/>
      <c r="BF111" s="945"/>
      <c r="BG111" s="945"/>
      <c r="BH111" s="945"/>
      <c r="BI111" s="945"/>
      <c r="BJ111" s="945"/>
      <c r="BK111" s="945"/>
      <c r="BL111" s="945"/>
      <c r="BM111" s="945"/>
      <c r="BN111" s="945"/>
      <c r="BO111" s="945"/>
      <c r="BP111" s="946"/>
      <c r="BQ111" s="914">
        <v>73098</v>
      </c>
      <c r="BR111" s="915"/>
      <c r="BS111" s="915"/>
      <c r="BT111" s="915"/>
      <c r="BU111" s="915"/>
      <c r="BV111" s="915" t="s">
        <v>112</v>
      </c>
      <c r="BW111" s="915"/>
      <c r="BX111" s="915"/>
      <c r="BY111" s="915"/>
      <c r="BZ111" s="915"/>
      <c r="CA111" s="915" t="s">
        <v>112</v>
      </c>
      <c r="CB111" s="915"/>
      <c r="CC111" s="915"/>
      <c r="CD111" s="915"/>
      <c r="CE111" s="915"/>
      <c r="CF111" s="909" t="s">
        <v>112</v>
      </c>
      <c r="CG111" s="910"/>
      <c r="CH111" s="910"/>
      <c r="CI111" s="910"/>
      <c r="CJ111" s="910"/>
      <c r="CK111" s="940"/>
      <c r="CL111" s="941"/>
      <c r="CM111" s="911" t="s">
        <v>410</v>
      </c>
      <c r="CN111" s="912"/>
      <c r="CO111" s="912"/>
      <c r="CP111" s="912"/>
      <c r="CQ111" s="912"/>
      <c r="CR111" s="912"/>
      <c r="CS111" s="912"/>
      <c r="CT111" s="912"/>
      <c r="CU111" s="912"/>
      <c r="CV111" s="912"/>
      <c r="CW111" s="912"/>
      <c r="CX111" s="912"/>
      <c r="CY111" s="912"/>
      <c r="CZ111" s="912"/>
      <c r="DA111" s="912"/>
      <c r="DB111" s="912"/>
      <c r="DC111" s="912"/>
      <c r="DD111" s="912"/>
      <c r="DE111" s="912"/>
      <c r="DF111" s="913"/>
      <c r="DG111" s="914" t="s">
        <v>112</v>
      </c>
      <c r="DH111" s="915"/>
      <c r="DI111" s="915"/>
      <c r="DJ111" s="915"/>
      <c r="DK111" s="915"/>
      <c r="DL111" s="915" t="s">
        <v>112</v>
      </c>
      <c r="DM111" s="915"/>
      <c r="DN111" s="915"/>
      <c r="DO111" s="915"/>
      <c r="DP111" s="915"/>
      <c r="DQ111" s="915" t="s">
        <v>112</v>
      </c>
      <c r="DR111" s="915"/>
      <c r="DS111" s="915"/>
      <c r="DT111" s="915"/>
      <c r="DU111" s="915"/>
      <c r="DV111" s="916" t="s">
        <v>112</v>
      </c>
      <c r="DW111" s="916"/>
      <c r="DX111" s="916"/>
      <c r="DY111" s="916"/>
      <c r="DZ111" s="917"/>
    </row>
    <row r="112" spans="1:131" s="197" customFormat="1" ht="26.25" customHeight="1">
      <c r="A112" s="947" t="s">
        <v>411</v>
      </c>
      <c r="B112" s="948"/>
      <c r="C112" s="945" t="s">
        <v>412</v>
      </c>
      <c r="D112" s="945"/>
      <c r="E112" s="945"/>
      <c r="F112" s="945"/>
      <c r="G112" s="945"/>
      <c r="H112" s="945"/>
      <c r="I112" s="945"/>
      <c r="J112" s="945"/>
      <c r="K112" s="945"/>
      <c r="L112" s="945"/>
      <c r="M112" s="945"/>
      <c r="N112" s="945"/>
      <c r="O112" s="945"/>
      <c r="P112" s="945"/>
      <c r="Q112" s="945"/>
      <c r="R112" s="945"/>
      <c r="S112" s="945"/>
      <c r="T112" s="945"/>
      <c r="U112" s="945"/>
      <c r="V112" s="945"/>
      <c r="W112" s="945"/>
      <c r="X112" s="945"/>
      <c r="Y112" s="945"/>
      <c r="Z112" s="946"/>
      <c r="AA112" s="953" t="s">
        <v>112</v>
      </c>
      <c r="AB112" s="954"/>
      <c r="AC112" s="954"/>
      <c r="AD112" s="954"/>
      <c r="AE112" s="955"/>
      <c r="AF112" s="956" t="s">
        <v>112</v>
      </c>
      <c r="AG112" s="954"/>
      <c r="AH112" s="954"/>
      <c r="AI112" s="954"/>
      <c r="AJ112" s="955"/>
      <c r="AK112" s="956" t="s">
        <v>112</v>
      </c>
      <c r="AL112" s="954"/>
      <c r="AM112" s="954"/>
      <c r="AN112" s="954"/>
      <c r="AO112" s="955"/>
      <c r="AP112" s="957" t="s">
        <v>112</v>
      </c>
      <c r="AQ112" s="958"/>
      <c r="AR112" s="958"/>
      <c r="AS112" s="958"/>
      <c r="AT112" s="959"/>
      <c r="AU112" s="894"/>
      <c r="AV112" s="895"/>
      <c r="AW112" s="895"/>
      <c r="AX112" s="895"/>
      <c r="AY112" s="896"/>
      <c r="AZ112" s="944" t="s">
        <v>413</v>
      </c>
      <c r="BA112" s="945"/>
      <c r="BB112" s="945"/>
      <c r="BC112" s="945"/>
      <c r="BD112" s="945"/>
      <c r="BE112" s="945"/>
      <c r="BF112" s="945"/>
      <c r="BG112" s="945"/>
      <c r="BH112" s="945"/>
      <c r="BI112" s="945"/>
      <c r="BJ112" s="945"/>
      <c r="BK112" s="945"/>
      <c r="BL112" s="945"/>
      <c r="BM112" s="945"/>
      <c r="BN112" s="945"/>
      <c r="BO112" s="945"/>
      <c r="BP112" s="946"/>
      <c r="BQ112" s="914">
        <v>127514</v>
      </c>
      <c r="BR112" s="915"/>
      <c r="BS112" s="915"/>
      <c r="BT112" s="915"/>
      <c r="BU112" s="915"/>
      <c r="BV112" s="915">
        <v>154680</v>
      </c>
      <c r="BW112" s="915"/>
      <c r="BX112" s="915"/>
      <c r="BY112" s="915"/>
      <c r="BZ112" s="915"/>
      <c r="CA112" s="915">
        <v>145253</v>
      </c>
      <c r="CB112" s="915"/>
      <c r="CC112" s="915"/>
      <c r="CD112" s="915"/>
      <c r="CE112" s="915"/>
      <c r="CF112" s="909">
        <v>4</v>
      </c>
      <c r="CG112" s="910"/>
      <c r="CH112" s="910"/>
      <c r="CI112" s="910"/>
      <c r="CJ112" s="910"/>
      <c r="CK112" s="940"/>
      <c r="CL112" s="941"/>
      <c r="CM112" s="911" t="s">
        <v>414</v>
      </c>
      <c r="CN112" s="912"/>
      <c r="CO112" s="912"/>
      <c r="CP112" s="912"/>
      <c r="CQ112" s="912"/>
      <c r="CR112" s="912"/>
      <c r="CS112" s="912"/>
      <c r="CT112" s="912"/>
      <c r="CU112" s="912"/>
      <c r="CV112" s="912"/>
      <c r="CW112" s="912"/>
      <c r="CX112" s="912"/>
      <c r="CY112" s="912"/>
      <c r="CZ112" s="912"/>
      <c r="DA112" s="912"/>
      <c r="DB112" s="912"/>
      <c r="DC112" s="912"/>
      <c r="DD112" s="912"/>
      <c r="DE112" s="912"/>
      <c r="DF112" s="913"/>
      <c r="DG112" s="914" t="s">
        <v>112</v>
      </c>
      <c r="DH112" s="915"/>
      <c r="DI112" s="915"/>
      <c r="DJ112" s="915"/>
      <c r="DK112" s="915"/>
      <c r="DL112" s="915" t="s">
        <v>112</v>
      </c>
      <c r="DM112" s="915"/>
      <c r="DN112" s="915"/>
      <c r="DO112" s="915"/>
      <c r="DP112" s="915"/>
      <c r="DQ112" s="915" t="s">
        <v>112</v>
      </c>
      <c r="DR112" s="915"/>
      <c r="DS112" s="915"/>
      <c r="DT112" s="915"/>
      <c r="DU112" s="915"/>
      <c r="DV112" s="916" t="s">
        <v>112</v>
      </c>
      <c r="DW112" s="916"/>
      <c r="DX112" s="916"/>
      <c r="DY112" s="916"/>
      <c r="DZ112" s="917"/>
    </row>
    <row r="113" spans="1:130" s="197" customFormat="1" ht="26.25" customHeight="1">
      <c r="A113" s="949"/>
      <c r="B113" s="950"/>
      <c r="C113" s="945" t="s">
        <v>415</v>
      </c>
      <c r="D113" s="945"/>
      <c r="E113" s="945"/>
      <c r="F113" s="945"/>
      <c r="G113" s="945"/>
      <c r="H113" s="945"/>
      <c r="I113" s="945"/>
      <c r="J113" s="945"/>
      <c r="K113" s="945"/>
      <c r="L113" s="945"/>
      <c r="M113" s="945"/>
      <c r="N113" s="945"/>
      <c r="O113" s="945"/>
      <c r="P113" s="945"/>
      <c r="Q113" s="945"/>
      <c r="R113" s="945"/>
      <c r="S113" s="945"/>
      <c r="T113" s="945"/>
      <c r="U113" s="945"/>
      <c r="V113" s="945"/>
      <c r="W113" s="945"/>
      <c r="X113" s="945"/>
      <c r="Y113" s="945"/>
      <c r="Z113" s="946"/>
      <c r="AA113" s="928">
        <v>18053</v>
      </c>
      <c r="AB113" s="929"/>
      <c r="AC113" s="929"/>
      <c r="AD113" s="929"/>
      <c r="AE113" s="930"/>
      <c r="AF113" s="931">
        <v>18068</v>
      </c>
      <c r="AG113" s="929"/>
      <c r="AH113" s="929"/>
      <c r="AI113" s="929"/>
      <c r="AJ113" s="930"/>
      <c r="AK113" s="931">
        <v>18274</v>
      </c>
      <c r="AL113" s="929"/>
      <c r="AM113" s="929"/>
      <c r="AN113" s="929"/>
      <c r="AO113" s="930"/>
      <c r="AP113" s="932">
        <v>0.5</v>
      </c>
      <c r="AQ113" s="933"/>
      <c r="AR113" s="933"/>
      <c r="AS113" s="933"/>
      <c r="AT113" s="934"/>
      <c r="AU113" s="894"/>
      <c r="AV113" s="895"/>
      <c r="AW113" s="895"/>
      <c r="AX113" s="895"/>
      <c r="AY113" s="896"/>
      <c r="AZ113" s="944" t="s">
        <v>416</v>
      </c>
      <c r="BA113" s="945"/>
      <c r="BB113" s="945"/>
      <c r="BC113" s="945"/>
      <c r="BD113" s="945"/>
      <c r="BE113" s="945"/>
      <c r="BF113" s="945"/>
      <c r="BG113" s="945"/>
      <c r="BH113" s="945"/>
      <c r="BI113" s="945"/>
      <c r="BJ113" s="945"/>
      <c r="BK113" s="945"/>
      <c r="BL113" s="945"/>
      <c r="BM113" s="945"/>
      <c r="BN113" s="945"/>
      <c r="BO113" s="945"/>
      <c r="BP113" s="946"/>
      <c r="BQ113" s="914">
        <v>312165</v>
      </c>
      <c r="BR113" s="915"/>
      <c r="BS113" s="915"/>
      <c r="BT113" s="915"/>
      <c r="BU113" s="915"/>
      <c r="BV113" s="915">
        <v>256123</v>
      </c>
      <c r="BW113" s="915"/>
      <c r="BX113" s="915"/>
      <c r="BY113" s="915"/>
      <c r="BZ113" s="915"/>
      <c r="CA113" s="915">
        <v>228538</v>
      </c>
      <c r="CB113" s="915"/>
      <c r="CC113" s="915"/>
      <c r="CD113" s="915"/>
      <c r="CE113" s="915"/>
      <c r="CF113" s="909">
        <v>6.3</v>
      </c>
      <c r="CG113" s="910"/>
      <c r="CH113" s="910"/>
      <c r="CI113" s="910"/>
      <c r="CJ113" s="910"/>
      <c r="CK113" s="940"/>
      <c r="CL113" s="941"/>
      <c r="CM113" s="911" t="s">
        <v>417</v>
      </c>
      <c r="CN113" s="912"/>
      <c r="CO113" s="912"/>
      <c r="CP113" s="912"/>
      <c r="CQ113" s="912"/>
      <c r="CR113" s="912"/>
      <c r="CS113" s="912"/>
      <c r="CT113" s="912"/>
      <c r="CU113" s="912"/>
      <c r="CV113" s="912"/>
      <c r="CW113" s="912"/>
      <c r="CX113" s="912"/>
      <c r="CY113" s="912"/>
      <c r="CZ113" s="912"/>
      <c r="DA113" s="912"/>
      <c r="DB113" s="912"/>
      <c r="DC113" s="912"/>
      <c r="DD113" s="912"/>
      <c r="DE113" s="912"/>
      <c r="DF113" s="913"/>
      <c r="DG113" s="953">
        <v>73098</v>
      </c>
      <c r="DH113" s="954"/>
      <c r="DI113" s="954"/>
      <c r="DJ113" s="954"/>
      <c r="DK113" s="955"/>
      <c r="DL113" s="956" t="s">
        <v>112</v>
      </c>
      <c r="DM113" s="954"/>
      <c r="DN113" s="954"/>
      <c r="DO113" s="954"/>
      <c r="DP113" s="955"/>
      <c r="DQ113" s="956" t="s">
        <v>112</v>
      </c>
      <c r="DR113" s="954"/>
      <c r="DS113" s="954"/>
      <c r="DT113" s="954"/>
      <c r="DU113" s="955"/>
      <c r="DV113" s="957" t="s">
        <v>112</v>
      </c>
      <c r="DW113" s="958"/>
      <c r="DX113" s="958"/>
      <c r="DY113" s="958"/>
      <c r="DZ113" s="959"/>
    </row>
    <row r="114" spans="1:130" s="197" customFormat="1" ht="26.25" customHeight="1">
      <c r="A114" s="949"/>
      <c r="B114" s="950"/>
      <c r="C114" s="945" t="s">
        <v>418</v>
      </c>
      <c r="D114" s="945"/>
      <c r="E114" s="945"/>
      <c r="F114" s="945"/>
      <c r="G114" s="945"/>
      <c r="H114" s="945"/>
      <c r="I114" s="945"/>
      <c r="J114" s="945"/>
      <c r="K114" s="945"/>
      <c r="L114" s="945"/>
      <c r="M114" s="945"/>
      <c r="N114" s="945"/>
      <c r="O114" s="945"/>
      <c r="P114" s="945"/>
      <c r="Q114" s="945"/>
      <c r="R114" s="945"/>
      <c r="S114" s="945"/>
      <c r="T114" s="945"/>
      <c r="U114" s="945"/>
      <c r="V114" s="945"/>
      <c r="W114" s="945"/>
      <c r="X114" s="945"/>
      <c r="Y114" s="945"/>
      <c r="Z114" s="946"/>
      <c r="AA114" s="953">
        <v>64891</v>
      </c>
      <c r="AB114" s="954"/>
      <c r="AC114" s="954"/>
      <c r="AD114" s="954"/>
      <c r="AE114" s="955"/>
      <c r="AF114" s="956">
        <v>57687</v>
      </c>
      <c r="AG114" s="954"/>
      <c r="AH114" s="954"/>
      <c r="AI114" s="954"/>
      <c r="AJ114" s="955"/>
      <c r="AK114" s="956">
        <v>51209</v>
      </c>
      <c r="AL114" s="954"/>
      <c r="AM114" s="954"/>
      <c r="AN114" s="954"/>
      <c r="AO114" s="955"/>
      <c r="AP114" s="957">
        <v>1.4</v>
      </c>
      <c r="AQ114" s="958"/>
      <c r="AR114" s="958"/>
      <c r="AS114" s="958"/>
      <c r="AT114" s="959"/>
      <c r="AU114" s="894"/>
      <c r="AV114" s="895"/>
      <c r="AW114" s="895"/>
      <c r="AX114" s="895"/>
      <c r="AY114" s="896"/>
      <c r="AZ114" s="944" t="s">
        <v>419</v>
      </c>
      <c r="BA114" s="945"/>
      <c r="BB114" s="945"/>
      <c r="BC114" s="945"/>
      <c r="BD114" s="945"/>
      <c r="BE114" s="945"/>
      <c r="BF114" s="945"/>
      <c r="BG114" s="945"/>
      <c r="BH114" s="945"/>
      <c r="BI114" s="945"/>
      <c r="BJ114" s="945"/>
      <c r="BK114" s="945"/>
      <c r="BL114" s="945"/>
      <c r="BM114" s="945"/>
      <c r="BN114" s="945"/>
      <c r="BO114" s="945"/>
      <c r="BP114" s="946"/>
      <c r="BQ114" s="914">
        <v>1406892</v>
      </c>
      <c r="BR114" s="915"/>
      <c r="BS114" s="915"/>
      <c r="BT114" s="915"/>
      <c r="BU114" s="915"/>
      <c r="BV114" s="915">
        <v>1140056</v>
      </c>
      <c r="BW114" s="915"/>
      <c r="BX114" s="915"/>
      <c r="BY114" s="915"/>
      <c r="BZ114" s="915"/>
      <c r="CA114" s="915">
        <v>1065277</v>
      </c>
      <c r="CB114" s="915"/>
      <c r="CC114" s="915"/>
      <c r="CD114" s="915"/>
      <c r="CE114" s="915"/>
      <c r="CF114" s="909">
        <v>29.3</v>
      </c>
      <c r="CG114" s="910"/>
      <c r="CH114" s="910"/>
      <c r="CI114" s="910"/>
      <c r="CJ114" s="910"/>
      <c r="CK114" s="940"/>
      <c r="CL114" s="941"/>
      <c r="CM114" s="911" t="s">
        <v>420</v>
      </c>
      <c r="CN114" s="912"/>
      <c r="CO114" s="912"/>
      <c r="CP114" s="912"/>
      <c r="CQ114" s="912"/>
      <c r="CR114" s="912"/>
      <c r="CS114" s="912"/>
      <c r="CT114" s="912"/>
      <c r="CU114" s="912"/>
      <c r="CV114" s="912"/>
      <c r="CW114" s="912"/>
      <c r="CX114" s="912"/>
      <c r="CY114" s="912"/>
      <c r="CZ114" s="912"/>
      <c r="DA114" s="912"/>
      <c r="DB114" s="912"/>
      <c r="DC114" s="912"/>
      <c r="DD114" s="912"/>
      <c r="DE114" s="912"/>
      <c r="DF114" s="913"/>
      <c r="DG114" s="953" t="s">
        <v>112</v>
      </c>
      <c r="DH114" s="954"/>
      <c r="DI114" s="954"/>
      <c r="DJ114" s="954"/>
      <c r="DK114" s="955"/>
      <c r="DL114" s="956" t="s">
        <v>112</v>
      </c>
      <c r="DM114" s="954"/>
      <c r="DN114" s="954"/>
      <c r="DO114" s="954"/>
      <c r="DP114" s="955"/>
      <c r="DQ114" s="956" t="s">
        <v>112</v>
      </c>
      <c r="DR114" s="954"/>
      <c r="DS114" s="954"/>
      <c r="DT114" s="954"/>
      <c r="DU114" s="955"/>
      <c r="DV114" s="957" t="s">
        <v>112</v>
      </c>
      <c r="DW114" s="958"/>
      <c r="DX114" s="958"/>
      <c r="DY114" s="958"/>
      <c r="DZ114" s="959"/>
    </row>
    <row r="115" spans="1:130" s="197" customFormat="1" ht="26.25" customHeight="1">
      <c r="A115" s="949"/>
      <c r="B115" s="950"/>
      <c r="C115" s="945" t="s">
        <v>421</v>
      </c>
      <c r="D115" s="945"/>
      <c r="E115" s="945"/>
      <c r="F115" s="945"/>
      <c r="G115" s="945"/>
      <c r="H115" s="945"/>
      <c r="I115" s="945"/>
      <c r="J115" s="945"/>
      <c r="K115" s="945"/>
      <c r="L115" s="945"/>
      <c r="M115" s="945"/>
      <c r="N115" s="945"/>
      <c r="O115" s="945"/>
      <c r="P115" s="945"/>
      <c r="Q115" s="945"/>
      <c r="R115" s="945"/>
      <c r="S115" s="945"/>
      <c r="T115" s="945"/>
      <c r="U115" s="945"/>
      <c r="V115" s="945"/>
      <c r="W115" s="945"/>
      <c r="X115" s="945"/>
      <c r="Y115" s="945"/>
      <c r="Z115" s="946"/>
      <c r="AA115" s="928">
        <v>73098</v>
      </c>
      <c r="AB115" s="929"/>
      <c r="AC115" s="929"/>
      <c r="AD115" s="929"/>
      <c r="AE115" s="930"/>
      <c r="AF115" s="931">
        <v>73098</v>
      </c>
      <c r="AG115" s="929"/>
      <c r="AH115" s="929"/>
      <c r="AI115" s="929"/>
      <c r="AJ115" s="930"/>
      <c r="AK115" s="931" t="s">
        <v>112</v>
      </c>
      <c r="AL115" s="929"/>
      <c r="AM115" s="929"/>
      <c r="AN115" s="929"/>
      <c r="AO115" s="930"/>
      <c r="AP115" s="932" t="s">
        <v>112</v>
      </c>
      <c r="AQ115" s="933"/>
      <c r="AR115" s="933"/>
      <c r="AS115" s="933"/>
      <c r="AT115" s="934"/>
      <c r="AU115" s="894"/>
      <c r="AV115" s="895"/>
      <c r="AW115" s="895"/>
      <c r="AX115" s="895"/>
      <c r="AY115" s="896"/>
      <c r="AZ115" s="944" t="s">
        <v>422</v>
      </c>
      <c r="BA115" s="945"/>
      <c r="BB115" s="945"/>
      <c r="BC115" s="945"/>
      <c r="BD115" s="945"/>
      <c r="BE115" s="945"/>
      <c r="BF115" s="945"/>
      <c r="BG115" s="945"/>
      <c r="BH115" s="945"/>
      <c r="BI115" s="945"/>
      <c r="BJ115" s="945"/>
      <c r="BK115" s="945"/>
      <c r="BL115" s="945"/>
      <c r="BM115" s="945"/>
      <c r="BN115" s="945"/>
      <c r="BO115" s="945"/>
      <c r="BP115" s="946"/>
      <c r="BQ115" s="914" t="s">
        <v>112</v>
      </c>
      <c r="BR115" s="915"/>
      <c r="BS115" s="915"/>
      <c r="BT115" s="915"/>
      <c r="BU115" s="915"/>
      <c r="BV115" s="915" t="s">
        <v>112</v>
      </c>
      <c r="BW115" s="915"/>
      <c r="BX115" s="915"/>
      <c r="BY115" s="915"/>
      <c r="BZ115" s="915"/>
      <c r="CA115" s="915" t="s">
        <v>112</v>
      </c>
      <c r="CB115" s="915"/>
      <c r="CC115" s="915"/>
      <c r="CD115" s="915"/>
      <c r="CE115" s="915"/>
      <c r="CF115" s="909" t="s">
        <v>112</v>
      </c>
      <c r="CG115" s="910"/>
      <c r="CH115" s="910"/>
      <c r="CI115" s="910"/>
      <c r="CJ115" s="910"/>
      <c r="CK115" s="940"/>
      <c r="CL115" s="941"/>
      <c r="CM115" s="944" t="s">
        <v>423</v>
      </c>
      <c r="CN115" s="968"/>
      <c r="CO115" s="968"/>
      <c r="CP115" s="968"/>
      <c r="CQ115" s="968"/>
      <c r="CR115" s="968"/>
      <c r="CS115" s="968"/>
      <c r="CT115" s="968"/>
      <c r="CU115" s="968"/>
      <c r="CV115" s="968"/>
      <c r="CW115" s="968"/>
      <c r="CX115" s="968"/>
      <c r="CY115" s="968"/>
      <c r="CZ115" s="968"/>
      <c r="DA115" s="968"/>
      <c r="DB115" s="968"/>
      <c r="DC115" s="968"/>
      <c r="DD115" s="968"/>
      <c r="DE115" s="968"/>
      <c r="DF115" s="946"/>
      <c r="DG115" s="953" t="s">
        <v>112</v>
      </c>
      <c r="DH115" s="954"/>
      <c r="DI115" s="954"/>
      <c r="DJ115" s="954"/>
      <c r="DK115" s="955"/>
      <c r="DL115" s="956" t="s">
        <v>112</v>
      </c>
      <c r="DM115" s="954"/>
      <c r="DN115" s="954"/>
      <c r="DO115" s="954"/>
      <c r="DP115" s="955"/>
      <c r="DQ115" s="956" t="s">
        <v>112</v>
      </c>
      <c r="DR115" s="954"/>
      <c r="DS115" s="954"/>
      <c r="DT115" s="954"/>
      <c r="DU115" s="955"/>
      <c r="DV115" s="957" t="s">
        <v>112</v>
      </c>
      <c r="DW115" s="958"/>
      <c r="DX115" s="958"/>
      <c r="DY115" s="958"/>
      <c r="DZ115" s="959"/>
    </row>
    <row r="116" spans="1:130" s="197" customFormat="1" ht="26.25" customHeight="1">
      <c r="A116" s="951"/>
      <c r="B116" s="952"/>
      <c r="C116" s="966" t="s">
        <v>424</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3" t="s">
        <v>112</v>
      </c>
      <c r="AB116" s="954"/>
      <c r="AC116" s="954"/>
      <c r="AD116" s="954"/>
      <c r="AE116" s="955"/>
      <c r="AF116" s="956" t="s">
        <v>112</v>
      </c>
      <c r="AG116" s="954"/>
      <c r="AH116" s="954"/>
      <c r="AI116" s="954"/>
      <c r="AJ116" s="955"/>
      <c r="AK116" s="956" t="s">
        <v>112</v>
      </c>
      <c r="AL116" s="954"/>
      <c r="AM116" s="954"/>
      <c r="AN116" s="954"/>
      <c r="AO116" s="955"/>
      <c r="AP116" s="957" t="s">
        <v>112</v>
      </c>
      <c r="AQ116" s="958"/>
      <c r="AR116" s="958"/>
      <c r="AS116" s="958"/>
      <c r="AT116" s="959"/>
      <c r="AU116" s="894"/>
      <c r="AV116" s="895"/>
      <c r="AW116" s="895"/>
      <c r="AX116" s="895"/>
      <c r="AY116" s="896"/>
      <c r="AZ116" s="944" t="s">
        <v>425</v>
      </c>
      <c r="BA116" s="945"/>
      <c r="BB116" s="945"/>
      <c r="BC116" s="945"/>
      <c r="BD116" s="945"/>
      <c r="BE116" s="945"/>
      <c r="BF116" s="945"/>
      <c r="BG116" s="945"/>
      <c r="BH116" s="945"/>
      <c r="BI116" s="945"/>
      <c r="BJ116" s="945"/>
      <c r="BK116" s="945"/>
      <c r="BL116" s="945"/>
      <c r="BM116" s="945"/>
      <c r="BN116" s="945"/>
      <c r="BO116" s="945"/>
      <c r="BP116" s="946"/>
      <c r="BQ116" s="914" t="s">
        <v>112</v>
      </c>
      <c r="BR116" s="915"/>
      <c r="BS116" s="915"/>
      <c r="BT116" s="915"/>
      <c r="BU116" s="915"/>
      <c r="BV116" s="915" t="s">
        <v>112</v>
      </c>
      <c r="BW116" s="915"/>
      <c r="BX116" s="915"/>
      <c r="BY116" s="915"/>
      <c r="BZ116" s="915"/>
      <c r="CA116" s="915" t="s">
        <v>112</v>
      </c>
      <c r="CB116" s="915"/>
      <c r="CC116" s="915"/>
      <c r="CD116" s="915"/>
      <c r="CE116" s="915"/>
      <c r="CF116" s="909" t="s">
        <v>112</v>
      </c>
      <c r="CG116" s="910"/>
      <c r="CH116" s="910"/>
      <c r="CI116" s="910"/>
      <c r="CJ116" s="910"/>
      <c r="CK116" s="940"/>
      <c r="CL116" s="941"/>
      <c r="CM116" s="911" t="s">
        <v>426</v>
      </c>
      <c r="CN116" s="912"/>
      <c r="CO116" s="912"/>
      <c r="CP116" s="912"/>
      <c r="CQ116" s="912"/>
      <c r="CR116" s="912"/>
      <c r="CS116" s="912"/>
      <c r="CT116" s="912"/>
      <c r="CU116" s="912"/>
      <c r="CV116" s="912"/>
      <c r="CW116" s="912"/>
      <c r="CX116" s="912"/>
      <c r="CY116" s="912"/>
      <c r="CZ116" s="912"/>
      <c r="DA116" s="912"/>
      <c r="DB116" s="912"/>
      <c r="DC116" s="912"/>
      <c r="DD116" s="912"/>
      <c r="DE116" s="912"/>
      <c r="DF116" s="913"/>
      <c r="DG116" s="953" t="s">
        <v>112</v>
      </c>
      <c r="DH116" s="954"/>
      <c r="DI116" s="954"/>
      <c r="DJ116" s="954"/>
      <c r="DK116" s="955"/>
      <c r="DL116" s="956" t="s">
        <v>112</v>
      </c>
      <c r="DM116" s="954"/>
      <c r="DN116" s="954"/>
      <c r="DO116" s="954"/>
      <c r="DP116" s="955"/>
      <c r="DQ116" s="956" t="s">
        <v>112</v>
      </c>
      <c r="DR116" s="954"/>
      <c r="DS116" s="954"/>
      <c r="DT116" s="954"/>
      <c r="DU116" s="955"/>
      <c r="DV116" s="957" t="s">
        <v>112</v>
      </c>
      <c r="DW116" s="958"/>
      <c r="DX116" s="958"/>
      <c r="DY116" s="958"/>
      <c r="DZ116" s="959"/>
    </row>
    <row r="117" spans="1:130" s="197" customFormat="1" ht="26.25" customHeight="1">
      <c r="A117" s="899" t="s">
        <v>170</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988" t="s">
        <v>427</v>
      </c>
      <c r="Z117" s="879"/>
      <c r="AA117" s="991">
        <v>683352</v>
      </c>
      <c r="AB117" s="961"/>
      <c r="AC117" s="961"/>
      <c r="AD117" s="961"/>
      <c r="AE117" s="962"/>
      <c r="AF117" s="960">
        <v>795510</v>
      </c>
      <c r="AG117" s="961"/>
      <c r="AH117" s="961"/>
      <c r="AI117" s="961"/>
      <c r="AJ117" s="962"/>
      <c r="AK117" s="960">
        <v>735129</v>
      </c>
      <c r="AL117" s="961"/>
      <c r="AM117" s="961"/>
      <c r="AN117" s="961"/>
      <c r="AO117" s="962"/>
      <c r="AP117" s="963"/>
      <c r="AQ117" s="964"/>
      <c r="AR117" s="964"/>
      <c r="AS117" s="964"/>
      <c r="AT117" s="965"/>
      <c r="AU117" s="894"/>
      <c r="AV117" s="895"/>
      <c r="AW117" s="895"/>
      <c r="AX117" s="895"/>
      <c r="AY117" s="896"/>
      <c r="AZ117" s="990" t="s">
        <v>428</v>
      </c>
      <c r="BA117" s="966"/>
      <c r="BB117" s="966"/>
      <c r="BC117" s="966"/>
      <c r="BD117" s="966"/>
      <c r="BE117" s="966"/>
      <c r="BF117" s="966"/>
      <c r="BG117" s="966"/>
      <c r="BH117" s="966"/>
      <c r="BI117" s="966"/>
      <c r="BJ117" s="966"/>
      <c r="BK117" s="966"/>
      <c r="BL117" s="966"/>
      <c r="BM117" s="966"/>
      <c r="BN117" s="966"/>
      <c r="BO117" s="966"/>
      <c r="BP117" s="967"/>
      <c r="BQ117" s="980" t="s">
        <v>112</v>
      </c>
      <c r="BR117" s="981"/>
      <c r="BS117" s="981"/>
      <c r="BT117" s="981"/>
      <c r="BU117" s="981"/>
      <c r="BV117" s="981" t="s">
        <v>112</v>
      </c>
      <c r="BW117" s="981"/>
      <c r="BX117" s="981"/>
      <c r="BY117" s="981"/>
      <c r="BZ117" s="981"/>
      <c r="CA117" s="981" t="s">
        <v>112</v>
      </c>
      <c r="CB117" s="981"/>
      <c r="CC117" s="981"/>
      <c r="CD117" s="981"/>
      <c r="CE117" s="981"/>
      <c r="CF117" s="909" t="s">
        <v>112</v>
      </c>
      <c r="CG117" s="910"/>
      <c r="CH117" s="910"/>
      <c r="CI117" s="910"/>
      <c r="CJ117" s="910"/>
      <c r="CK117" s="940"/>
      <c r="CL117" s="941"/>
      <c r="CM117" s="911" t="s">
        <v>429</v>
      </c>
      <c r="CN117" s="912"/>
      <c r="CO117" s="912"/>
      <c r="CP117" s="912"/>
      <c r="CQ117" s="912"/>
      <c r="CR117" s="912"/>
      <c r="CS117" s="912"/>
      <c r="CT117" s="912"/>
      <c r="CU117" s="912"/>
      <c r="CV117" s="912"/>
      <c r="CW117" s="912"/>
      <c r="CX117" s="912"/>
      <c r="CY117" s="912"/>
      <c r="CZ117" s="912"/>
      <c r="DA117" s="912"/>
      <c r="DB117" s="912"/>
      <c r="DC117" s="912"/>
      <c r="DD117" s="912"/>
      <c r="DE117" s="912"/>
      <c r="DF117" s="913"/>
      <c r="DG117" s="953" t="s">
        <v>112</v>
      </c>
      <c r="DH117" s="954"/>
      <c r="DI117" s="954"/>
      <c r="DJ117" s="954"/>
      <c r="DK117" s="955"/>
      <c r="DL117" s="956" t="s">
        <v>112</v>
      </c>
      <c r="DM117" s="954"/>
      <c r="DN117" s="954"/>
      <c r="DO117" s="954"/>
      <c r="DP117" s="955"/>
      <c r="DQ117" s="956" t="s">
        <v>112</v>
      </c>
      <c r="DR117" s="954"/>
      <c r="DS117" s="954"/>
      <c r="DT117" s="954"/>
      <c r="DU117" s="955"/>
      <c r="DV117" s="957" t="s">
        <v>112</v>
      </c>
      <c r="DW117" s="958"/>
      <c r="DX117" s="958"/>
      <c r="DY117" s="958"/>
      <c r="DZ117" s="959"/>
    </row>
    <row r="118" spans="1:130" s="197" customFormat="1" ht="26.25" customHeight="1">
      <c r="A118" s="899" t="s">
        <v>403</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77" t="s">
        <v>401</v>
      </c>
      <c r="AB118" s="878"/>
      <c r="AC118" s="878"/>
      <c r="AD118" s="878"/>
      <c r="AE118" s="879"/>
      <c r="AF118" s="877" t="s">
        <v>286</v>
      </c>
      <c r="AG118" s="878"/>
      <c r="AH118" s="878"/>
      <c r="AI118" s="878"/>
      <c r="AJ118" s="879"/>
      <c r="AK118" s="877" t="s">
        <v>285</v>
      </c>
      <c r="AL118" s="878"/>
      <c r="AM118" s="878"/>
      <c r="AN118" s="878"/>
      <c r="AO118" s="879"/>
      <c r="AP118" s="985" t="s">
        <v>402</v>
      </c>
      <c r="AQ118" s="986"/>
      <c r="AR118" s="986"/>
      <c r="AS118" s="986"/>
      <c r="AT118" s="987"/>
      <c r="AU118" s="897"/>
      <c r="AV118" s="898"/>
      <c r="AW118" s="898"/>
      <c r="AX118" s="898"/>
      <c r="AY118" s="898"/>
      <c r="AZ118" s="228" t="s">
        <v>170</v>
      </c>
      <c r="BA118" s="228"/>
      <c r="BB118" s="228"/>
      <c r="BC118" s="228"/>
      <c r="BD118" s="228"/>
      <c r="BE118" s="228"/>
      <c r="BF118" s="228"/>
      <c r="BG118" s="228"/>
      <c r="BH118" s="228"/>
      <c r="BI118" s="228"/>
      <c r="BJ118" s="228"/>
      <c r="BK118" s="228"/>
      <c r="BL118" s="228"/>
      <c r="BM118" s="228"/>
      <c r="BN118" s="228"/>
      <c r="BO118" s="988" t="s">
        <v>430</v>
      </c>
      <c r="BP118" s="989"/>
      <c r="BQ118" s="980">
        <v>7930340</v>
      </c>
      <c r="BR118" s="981"/>
      <c r="BS118" s="981"/>
      <c r="BT118" s="981"/>
      <c r="BU118" s="981"/>
      <c r="BV118" s="981">
        <v>7954469</v>
      </c>
      <c r="BW118" s="981"/>
      <c r="BX118" s="981"/>
      <c r="BY118" s="981"/>
      <c r="BZ118" s="981"/>
      <c r="CA118" s="981">
        <v>7652313</v>
      </c>
      <c r="CB118" s="981"/>
      <c r="CC118" s="981"/>
      <c r="CD118" s="981"/>
      <c r="CE118" s="981"/>
      <c r="CF118" s="982"/>
      <c r="CG118" s="983"/>
      <c r="CH118" s="983"/>
      <c r="CI118" s="983"/>
      <c r="CJ118" s="984"/>
      <c r="CK118" s="940"/>
      <c r="CL118" s="941"/>
      <c r="CM118" s="911" t="s">
        <v>431</v>
      </c>
      <c r="CN118" s="912"/>
      <c r="CO118" s="912"/>
      <c r="CP118" s="912"/>
      <c r="CQ118" s="912"/>
      <c r="CR118" s="912"/>
      <c r="CS118" s="912"/>
      <c r="CT118" s="912"/>
      <c r="CU118" s="912"/>
      <c r="CV118" s="912"/>
      <c r="CW118" s="912"/>
      <c r="CX118" s="912"/>
      <c r="CY118" s="912"/>
      <c r="CZ118" s="912"/>
      <c r="DA118" s="912"/>
      <c r="DB118" s="912"/>
      <c r="DC118" s="912"/>
      <c r="DD118" s="912"/>
      <c r="DE118" s="912"/>
      <c r="DF118" s="913"/>
      <c r="DG118" s="953" t="s">
        <v>112</v>
      </c>
      <c r="DH118" s="954"/>
      <c r="DI118" s="954"/>
      <c r="DJ118" s="954"/>
      <c r="DK118" s="955"/>
      <c r="DL118" s="956" t="s">
        <v>112</v>
      </c>
      <c r="DM118" s="954"/>
      <c r="DN118" s="954"/>
      <c r="DO118" s="954"/>
      <c r="DP118" s="955"/>
      <c r="DQ118" s="956" t="s">
        <v>112</v>
      </c>
      <c r="DR118" s="954"/>
      <c r="DS118" s="954"/>
      <c r="DT118" s="954"/>
      <c r="DU118" s="955"/>
      <c r="DV118" s="957" t="s">
        <v>112</v>
      </c>
      <c r="DW118" s="958"/>
      <c r="DX118" s="958"/>
      <c r="DY118" s="958"/>
      <c r="DZ118" s="959"/>
    </row>
    <row r="119" spans="1:130" s="197" customFormat="1" ht="26.25" customHeight="1">
      <c r="A119" s="969" t="s">
        <v>406</v>
      </c>
      <c r="B119" s="939"/>
      <c r="C119" s="918" t="s">
        <v>407</v>
      </c>
      <c r="D119" s="919"/>
      <c r="E119" s="919"/>
      <c r="F119" s="919"/>
      <c r="G119" s="919"/>
      <c r="H119" s="919"/>
      <c r="I119" s="919"/>
      <c r="J119" s="919"/>
      <c r="K119" s="919"/>
      <c r="L119" s="919"/>
      <c r="M119" s="919"/>
      <c r="N119" s="919"/>
      <c r="O119" s="919"/>
      <c r="P119" s="919"/>
      <c r="Q119" s="919"/>
      <c r="R119" s="919"/>
      <c r="S119" s="919"/>
      <c r="T119" s="919"/>
      <c r="U119" s="919"/>
      <c r="V119" s="919"/>
      <c r="W119" s="919"/>
      <c r="X119" s="919"/>
      <c r="Y119" s="919"/>
      <c r="Z119" s="920"/>
      <c r="AA119" s="884" t="s">
        <v>112</v>
      </c>
      <c r="AB119" s="885"/>
      <c r="AC119" s="885"/>
      <c r="AD119" s="885"/>
      <c r="AE119" s="886"/>
      <c r="AF119" s="887" t="s">
        <v>112</v>
      </c>
      <c r="AG119" s="885"/>
      <c r="AH119" s="885"/>
      <c r="AI119" s="885"/>
      <c r="AJ119" s="886"/>
      <c r="AK119" s="887" t="s">
        <v>112</v>
      </c>
      <c r="AL119" s="885"/>
      <c r="AM119" s="885"/>
      <c r="AN119" s="885"/>
      <c r="AO119" s="886"/>
      <c r="AP119" s="888" t="s">
        <v>112</v>
      </c>
      <c r="AQ119" s="889"/>
      <c r="AR119" s="889"/>
      <c r="AS119" s="889"/>
      <c r="AT119" s="890"/>
      <c r="AU119" s="972" t="s">
        <v>432</v>
      </c>
      <c r="AV119" s="973"/>
      <c r="AW119" s="973"/>
      <c r="AX119" s="973"/>
      <c r="AY119" s="974"/>
      <c r="AZ119" s="935" t="s">
        <v>433</v>
      </c>
      <c r="BA119" s="882"/>
      <c r="BB119" s="882"/>
      <c r="BC119" s="882"/>
      <c r="BD119" s="882"/>
      <c r="BE119" s="882"/>
      <c r="BF119" s="882"/>
      <c r="BG119" s="882"/>
      <c r="BH119" s="882"/>
      <c r="BI119" s="882"/>
      <c r="BJ119" s="882"/>
      <c r="BK119" s="882"/>
      <c r="BL119" s="882"/>
      <c r="BM119" s="882"/>
      <c r="BN119" s="882"/>
      <c r="BO119" s="882"/>
      <c r="BP119" s="883"/>
      <c r="BQ119" s="921">
        <v>6330465</v>
      </c>
      <c r="BR119" s="922"/>
      <c r="BS119" s="922"/>
      <c r="BT119" s="922"/>
      <c r="BU119" s="922"/>
      <c r="BV119" s="922">
        <v>6590892</v>
      </c>
      <c r="BW119" s="922"/>
      <c r="BX119" s="922"/>
      <c r="BY119" s="922"/>
      <c r="BZ119" s="922"/>
      <c r="CA119" s="922">
        <v>6971283</v>
      </c>
      <c r="CB119" s="922"/>
      <c r="CC119" s="922"/>
      <c r="CD119" s="922"/>
      <c r="CE119" s="922"/>
      <c r="CF119" s="936">
        <v>191.7</v>
      </c>
      <c r="CG119" s="937"/>
      <c r="CH119" s="937"/>
      <c r="CI119" s="937"/>
      <c r="CJ119" s="937"/>
      <c r="CK119" s="942"/>
      <c r="CL119" s="943"/>
      <c r="CM119" s="999" t="s">
        <v>434</v>
      </c>
      <c r="CN119" s="1000"/>
      <c r="CO119" s="1000"/>
      <c r="CP119" s="1000"/>
      <c r="CQ119" s="1000"/>
      <c r="CR119" s="1000"/>
      <c r="CS119" s="1000"/>
      <c r="CT119" s="1000"/>
      <c r="CU119" s="1000"/>
      <c r="CV119" s="1000"/>
      <c r="CW119" s="1000"/>
      <c r="CX119" s="1000"/>
      <c r="CY119" s="1000"/>
      <c r="CZ119" s="1000"/>
      <c r="DA119" s="1000"/>
      <c r="DB119" s="1000"/>
      <c r="DC119" s="1000"/>
      <c r="DD119" s="1000"/>
      <c r="DE119" s="1000"/>
      <c r="DF119" s="1001"/>
      <c r="DG119" s="992" t="s">
        <v>112</v>
      </c>
      <c r="DH119" s="993"/>
      <c r="DI119" s="993"/>
      <c r="DJ119" s="993"/>
      <c r="DK119" s="994"/>
      <c r="DL119" s="995" t="s">
        <v>112</v>
      </c>
      <c r="DM119" s="993"/>
      <c r="DN119" s="993"/>
      <c r="DO119" s="993"/>
      <c r="DP119" s="994"/>
      <c r="DQ119" s="995" t="s">
        <v>112</v>
      </c>
      <c r="DR119" s="993"/>
      <c r="DS119" s="993"/>
      <c r="DT119" s="993"/>
      <c r="DU119" s="994"/>
      <c r="DV119" s="996" t="s">
        <v>112</v>
      </c>
      <c r="DW119" s="997"/>
      <c r="DX119" s="997"/>
      <c r="DY119" s="997"/>
      <c r="DZ119" s="998"/>
    </row>
    <row r="120" spans="1:130" s="197" customFormat="1" ht="26.25" customHeight="1">
      <c r="A120" s="970"/>
      <c r="B120" s="941"/>
      <c r="C120" s="911" t="s">
        <v>410</v>
      </c>
      <c r="D120" s="912"/>
      <c r="E120" s="912"/>
      <c r="F120" s="912"/>
      <c r="G120" s="912"/>
      <c r="H120" s="912"/>
      <c r="I120" s="912"/>
      <c r="J120" s="912"/>
      <c r="K120" s="912"/>
      <c r="L120" s="912"/>
      <c r="M120" s="912"/>
      <c r="N120" s="912"/>
      <c r="O120" s="912"/>
      <c r="P120" s="912"/>
      <c r="Q120" s="912"/>
      <c r="R120" s="912"/>
      <c r="S120" s="912"/>
      <c r="T120" s="912"/>
      <c r="U120" s="912"/>
      <c r="V120" s="912"/>
      <c r="W120" s="912"/>
      <c r="X120" s="912"/>
      <c r="Y120" s="912"/>
      <c r="Z120" s="913"/>
      <c r="AA120" s="953" t="s">
        <v>112</v>
      </c>
      <c r="AB120" s="954"/>
      <c r="AC120" s="954"/>
      <c r="AD120" s="954"/>
      <c r="AE120" s="955"/>
      <c r="AF120" s="956" t="s">
        <v>112</v>
      </c>
      <c r="AG120" s="954"/>
      <c r="AH120" s="954"/>
      <c r="AI120" s="954"/>
      <c r="AJ120" s="955"/>
      <c r="AK120" s="956" t="s">
        <v>112</v>
      </c>
      <c r="AL120" s="954"/>
      <c r="AM120" s="954"/>
      <c r="AN120" s="954"/>
      <c r="AO120" s="955"/>
      <c r="AP120" s="957" t="s">
        <v>112</v>
      </c>
      <c r="AQ120" s="958"/>
      <c r="AR120" s="958"/>
      <c r="AS120" s="958"/>
      <c r="AT120" s="959"/>
      <c r="AU120" s="975"/>
      <c r="AV120" s="976"/>
      <c r="AW120" s="976"/>
      <c r="AX120" s="976"/>
      <c r="AY120" s="977"/>
      <c r="AZ120" s="944" t="s">
        <v>435</v>
      </c>
      <c r="BA120" s="945"/>
      <c r="BB120" s="945"/>
      <c r="BC120" s="945"/>
      <c r="BD120" s="945"/>
      <c r="BE120" s="945"/>
      <c r="BF120" s="945"/>
      <c r="BG120" s="945"/>
      <c r="BH120" s="945"/>
      <c r="BI120" s="945"/>
      <c r="BJ120" s="945"/>
      <c r="BK120" s="945"/>
      <c r="BL120" s="945"/>
      <c r="BM120" s="945"/>
      <c r="BN120" s="945"/>
      <c r="BO120" s="945"/>
      <c r="BP120" s="946"/>
      <c r="BQ120" s="914">
        <v>290694</v>
      </c>
      <c r="BR120" s="915"/>
      <c r="BS120" s="915"/>
      <c r="BT120" s="915"/>
      <c r="BU120" s="915"/>
      <c r="BV120" s="915">
        <v>294401</v>
      </c>
      <c r="BW120" s="915"/>
      <c r="BX120" s="915"/>
      <c r="BY120" s="915"/>
      <c r="BZ120" s="915"/>
      <c r="CA120" s="915">
        <v>275605</v>
      </c>
      <c r="CB120" s="915"/>
      <c r="CC120" s="915"/>
      <c r="CD120" s="915"/>
      <c r="CE120" s="915"/>
      <c r="CF120" s="909">
        <v>7.6</v>
      </c>
      <c r="CG120" s="910"/>
      <c r="CH120" s="910"/>
      <c r="CI120" s="910"/>
      <c r="CJ120" s="910"/>
      <c r="CK120" s="1008" t="s">
        <v>436</v>
      </c>
      <c r="CL120" s="1009"/>
      <c r="CM120" s="1009"/>
      <c r="CN120" s="1009"/>
      <c r="CO120" s="1010"/>
      <c r="CP120" s="1016" t="s">
        <v>385</v>
      </c>
      <c r="CQ120" s="1017"/>
      <c r="CR120" s="1017"/>
      <c r="CS120" s="1017"/>
      <c r="CT120" s="1017"/>
      <c r="CU120" s="1017"/>
      <c r="CV120" s="1017"/>
      <c r="CW120" s="1017"/>
      <c r="CX120" s="1017"/>
      <c r="CY120" s="1017"/>
      <c r="CZ120" s="1017"/>
      <c r="DA120" s="1017"/>
      <c r="DB120" s="1017"/>
      <c r="DC120" s="1017"/>
      <c r="DD120" s="1017"/>
      <c r="DE120" s="1017"/>
      <c r="DF120" s="1018"/>
      <c r="DG120" s="921">
        <v>127514</v>
      </c>
      <c r="DH120" s="922"/>
      <c r="DI120" s="922"/>
      <c r="DJ120" s="922"/>
      <c r="DK120" s="922"/>
      <c r="DL120" s="922">
        <v>154680</v>
      </c>
      <c r="DM120" s="922"/>
      <c r="DN120" s="922"/>
      <c r="DO120" s="922"/>
      <c r="DP120" s="922"/>
      <c r="DQ120" s="922">
        <v>145253</v>
      </c>
      <c r="DR120" s="922"/>
      <c r="DS120" s="922"/>
      <c r="DT120" s="922"/>
      <c r="DU120" s="922"/>
      <c r="DV120" s="923">
        <v>4</v>
      </c>
      <c r="DW120" s="923"/>
      <c r="DX120" s="923"/>
      <c r="DY120" s="923"/>
      <c r="DZ120" s="924"/>
    </row>
    <row r="121" spans="1:130" s="197" customFormat="1" ht="26.25" customHeight="1">
      <c r="A121" s="970"/>
      <c r="B121" s="941"/>
      <c r="C121" s="1005" t="s">
        <v>437</v>
      </c>
      <c r="D121" s="1006"/>
      <c r="E121" s="1006"/>
      <c r="F121" s="1006"/>
      <c r="G121" s="1006"/>
      <c r="H121" s="1006"/>
      <c r="I121" s="1006"/>
      <c r="J121" s="1006"/>
      <c r="K121" s="1006"/>
      <c r="L121" s="1006"/>
      <c r="M121" s="1006"/>
      <c r="N121" s="1006"/>
      <c r="O121" s="1006"/>
      <c r="P121" s="1006"/>
      <c r="Q121" s="1006"/>
      <c r="R121" s="1006"/>
      <c r="S121" s="1006"/>
      <c r="T121" s="1006"/>
      <c r="U121" s="1006"/>
      <c r="V121" s="1006"/>
      <c r="W121" s="1006"/>
      <c r="X121" s="1006"/>
      <c r="Y121" s="1006"/>
      <c r="Z121" s="1007"/>
      <c r="AA121" s="953">
        <v>73098</v>
      </c>
      <c r="AB121" s="954"/>
      <c r="AC121" s="954"/>
      <c r="AD121" s="954"/>
      <c r="AE121" s="955"/>
      <c r="AF121" s="956">
        <v>73098</v>
      </c>
      <c r="AG121" s="954"/>
      <c r="AH121" s="954"/>
      <c r="AI121" s="954"/>
      <c r="AJ121" s="955"/>
      <c r="AK121" s="956" t="s">
        <v>112</v>
      </c>
      <c r="AL121" s="954"/>
      <c r="AM121" s="954"/>
      <c r="AN121" s="954"/>
      <c r="AO121" s="955"/>
      <c r="AP121" s="957" t="s">
        <v>112</v>
      </c>
      <c r="AQ121" s="958"/>
      <c r="AR121" s="958"/>
      <c r="AS121" s="958"/>
      <c r="AT121" s="959"/>
      <c r="AU121" s="975"/>
      <c r="AV121" s="976"/>
      <c r="AW121" s="976"/>
      <c r="AX121" s="976"/>
      <c r="AY121" s="977"/>
      <c r="AZ121" s="990" t="s">
        <v>438</v>
      </c>
      <c r="BA121" s="966"/>
      <c r="BB121" s="966"/>
      <c r="BC121" s="966"/>
      <c r="BD121" s="966"/>
      <c r="BE121" s="966"/>
      <c r="BF121" s="966"/>
      <c r="BG121" s="966"/>
      <c r="BH121" s="966"/>
      <c r="BI121" s="966"/>
      <c r="BJ121" s="966"/>
      <c r="BK121" s="966"/>
      <c r="BL121" s="966"/>
      <c r="BM121" s="966"/>
      <c r="BN121" s="966"/>
      <c r="BO121" s="966"/>
      <c r="BP121" s="967"/>
      <c r="BQ121" s="980">
        <v>4819305</v>
      </c>
      <c r="BR121" s="981"/>
      <c r="BS121" s="981"/>
      <c r="BT121" s="981"/>
      <c r="BU121" s="981"/>
      <c r="BV121" s="981">
        <v>5386995</v>
      </c>
      <c r="BW121" s="981"/>
      <c r="BX121" s="981"/>
      <c r="BY121" s="981"/>
      <c r="BZ121" s="981"/>
      <c r="CA121" s="981">
        <v>5208584</v>
      </c>
      <c r="CB121" s="981"/>
      <c r="CC121" s="981"/>
      <c r="CD121" s="981"/>
      <c r="CE121" s="981"/>
      <c r="CF121" s="1019">
        <v>143.19999999999999</v>
      </c>
      <c r="CG121" s="1020"/>
      <c r="CH121" s="1020"/>
      <c r="CI121" s="1020"/>
      <c r="CJ121" s="1020"/>
      <c r="CK121" s="1011"/>
      <c r="CL121" s="1012"/>
      <c r="CM121" s="1012"/>
      <c r="CN121" s="1012"/>
      <c r="CO121" s="1013"/>
      <c r="CP121" s="1002"/>
      <c r="CQ121" s="1003"/>
      <c r="CR121" s="1003"/>
      <c r="CS121" s="1003"/>
      <c r="CT121" s="1003"/>
      <c r="CU121" s="1003"/>
      <c r="CV121" s="1003"/>
      <c r="CW121" s="1003"/>
      <c r="CX121" s="1003"/>
      <c r="CY121" s="1003"/>
      <c r="CZ121" s="1003"/>
      <c r="DA121" s="1003"/>
      <c r="DB121" s="1003"/>
      <c r="DC121" s="1003"/>
      <c r="DD121" s="1003"/>
      <c r="DE121" s="1003"/>
      <c r="DF121" s="1004"/>
      <c r="DG121" s="914"/>
      <c r="DH121" s="915"/>
      <c r="DI121" s="915"/>
      <c r="DJ121" s="915"/>
      <c r="DK121" s="915"/>
      <c r="DL121" s="915"/>
      <c r="DM121" s="915"/>
      <c r="DN121" s="915"/>
      <c r="DO121" s="915"/>
      <c r="DP121" s="915"/>
      <c r="DQ121" s="915"/>
      <c r="DR121" s="915"/>
      <c r="DS121" s="915"/>
      <c r="DT121" s="915"/>
      <c r="DU121" s="915"/>
      <c r="DV121" s="916"/>
      <c r="DW121" s="916"/>
      <c r="DX121" s="916"/>
      <c r="DY121" s="916"/>
      <c r="DZ121" s="917"/>
    </row>
    <row r="122" spans="1:130" s="197" customFormat="1" ht="26.25" customHeight="1">
      <c r="A122" s="970"/>
      <c r="B122" s="941"/>
      <c r="C122" s="911" t="s">
        <v>420</v>
      </c>
      <c r="D122" s="912"/>
      <c r="E122" s="912"/>
      <c r="F122" s="912"/>
      <c r="G122" s="912"/>
      <c r="H122" s="912"/>
      <c r="I122" s="912"/>
      <c r="J122" s="912"/>
      <c r="K122" s="912"/>
      <c r="L122" s="912"/>
      <c r="M122" s="912"/>
      <c r="N122" s="912"/>
      <c r="O122" s="912"/>
      <c r="P122" s="912"/>
      <c r="Q122" s="912"/>
      <c r="R122" s="912"/>
      <c r="S122" s="912"/>
      <c r="T122" s="912"/>
      <c r="U122" s="912"/>
      <c r="V122" s="912"/>
      <c r="W122" s="912"/>
      <c r="X122" s="912"/>
      <c r="Y122" s="912"/>
      <c r="Z122" s="913"/>
      <c r="AA122" s="953" t="s">
        <v>112</v>
      </c>
      <c r="AB122" s="954"/>
      <c r="AC122" s="954"/>
      <c r="AD122" s="954"/>
      <c r="AE122" s="955"/>
      <c r="AF122" s="956" t="s">
        <v>112</v>
      </c>
      <c r="AG122" s="954"/>
      <c r="AH122" s="954"/>
      <c r="AI122" s="954"/>
      <c r="AJ122" s="955"/>
      <c r="AK122" s="956" t="s">
        <v>112</v>
      </c>
      <c r="AL122" s="954"/>
      <c r="AM122" s="954"/>
      <c r="AN122" s="954"/>
      <c r="AO122" s="955"/>
      <c r="AP122" s="957" t="s">
        <v>112</v>
      </c>
      <c r="AQ122" s="958"/>
      <c r="AR122" s="958"/>
      <c r="AS122" s="958"/>
      <c r="AT122" s="959"/>
      <c r="AU122" s="978"/>
      <c r="AV122" s="979"/>
      <c r="AW122" s="979"/>
      <c r="AX122" s="979"/>
      <c r="AY122" s="979"/>
      <c r="AZ122" s="228" t="s">
        <v>170</v>
      </c>
      <c r="BA122" s="228"/>
      <c r="BB122" s="228"/>
      <c r="BC122" s="228"/>
      <c r="BD122" s="228"/>
      <c r="BE122" s="228"/>
      <c r="BF122" s="228"/>
      <c r="BG122" s="228"/>
      <c r="BH122" s="228"/>
      <c r="BI122" s="228"/>
      <c r="BJ122" s="228"/>
      <c r="BK122" s="228"/>
      <c r="BL122" s="228"/>
      <c r="BM122" s="228"/>
      <c r="BN122" s="228"/>
      <c r="BO122" s="988" t="s">
        <v>439</v>
      </c>
      <c r="BP122" s="989"/>
      <c r="BQ122" s="1029">
        <v>11440464</v>
      </c>
      <c r="BR122" s="1030"/>
      <c r="BS122" s="1030"/>
      <c r="BT122" s="1030"/>
      <c r="BU122" s="1030"/>
      <c r="BV122" s="1030">
        <v>12272288</v>
      </c>
      <c r="BW122" s="1030"/>
      <c r="BX122" s="1030"/>
      <c r="BY122" s="1030"/>
      <c r="BZ122" s="1030"/>
      <c r="CA122" s="1030">
        <v>12455472</v>
      </c>
      <c r="CB122" s="1030"/>
      <c r="CC122" s="1030"/>
      <c r="CD122" s="1030"/>
      <c r="CE122" s="1030"/>
      <c r="CF122" s="982"/>
      <c r="CG122" s="983"/>
      <c r="CH122" s="983"/>
      <c r="CI122" s="983"/>
      <c r="CJ122" s="984"/>
      <c r="CK122" s="1011"/>
      <c r="CL122" s="1012"/>
      <c r="CM122" s="1012"/>
      <c r="CN122" s="1012"/>
      <c r="CO122" s="1013"/>
      <c r="CP122" s="1002"/>
      <c r="CQ122" s="1003"/>
      <c r="CR122" s="1003"/>
      <c r="CS122" s="1003"/>
      <c r="CT122" s="1003"/>
      <c r="CU122" s="1003"/>
      <c r="CV122" s="1003"/>
      <c r="CW122" s="1003"/>
      <c r="CX122" s="1003"/>
      <c r="CY122" s="1003"/>
      <c r="CZ122" s="1003"/>
      <c r="DA122" s="1003"/>
      <c r="DB122" s="1003"/>
      <c r="DC122" s="1003"/>
      <c r="DD122" s="1003"/>
      <c r="DE122" s="1003"/>
      <c r="DF122" s="1004"/>
      <c r="DG122" s="914"/>
      <c r="DH122" s="915"/>
      <c r="DI122" s="915"/>
      <c r="DJ122" s="915"/>
      <c r="DK122" s="915"/>
      <c r="DL122" s="915"/>
      <c r="DM122" s="915"/>
      <c r="DN122" s="915"/>
      <c r="DO122" s="915"/>
      <c r="DP122" s="915"/>
      <c r="DQ122" s="915"/>
      <c r="DR122" s="915"/>
      <c r="DS122" s="915"/>
      <c r="DT122" s="915"/>
      <c r="DU122" s="915"/>
      <c r="DV122" s="916"/>
      <c r="DW122" s="916"/>
      <c r="DX122" s="916"/>
      <c r="DY122" s="916"/>
      <c r="DZ122" s="917"/>
    </row>
    <row r="123" spans="1:130" s="197" customFormat="1" ht="26.25" customHeight="1" thickBot="1">
      <c r="A123" s="970"/>
      <c r="B123" s="941"/>
      <c r="C123" s="911" t="s">
        <v>426</v>
      </c>
      <c r="D123" s="912"/>
      <c r="E123" s="912"/>
      <c r="F123" s="912"/>
      <c r="G123" s="912"/>
      <c r="H123" s="912"/>
      <c r="I123" s="912"/>
      <c r="J123" s="912"/>
      <c r="K123" s="912"/>
      <c r="L123" s="912"/>
      <c r="M123" s="912"/>
      <c r="N123" s="912"/>
      <c r="O123" s="912"/>
      <c r="P123" s="912"/>
      <c r="Q123" s="912"/>
      <c r="R123" s="912"/>
      <c r="S123" s="912"/>
      <c r="T123" s="912"/>
      <c r="U123" s="912"/>
      <c r="V123" s="912"/>
      <c r="W123" s="912"/>
      <c r="X123" s="912"/>
      <c r="Y123" s="912"/>
      <c r="Z123" s="913"/>
      <c r="AA123" s="953" t="s">
        <v>112</v>
      </c>
      <c r="AB123" s="954"/>
      <c r="AC123" s="954"/>
      <c r="AD123" s="954"/>
      <c r="AE123" s="955"/>
      <c r="AF123" s="956" t="s">
        <v>112</v>
      </c>
      <c r="AG123" s="954"/>
      <c r="AH123" s="954"/>
      <c r="AI123" s="954"/>
      <c r="AJ123" s="955"/>
      <c r="AK123" s="956" t="s">
        <v>112</v>
      </c>
      <c r="AL123" s="954"/>
      <c r="AM123" s="954"/>
      <c r="AN123" s="954"/>
      <c r="AO123" s="955"/>
      <c r="AP123" s="957" t="s">
        <v>112</v>
      </c>
      <c r="AQ123" s="958"/>
      <c r="AR123" s="958"/>
      <c r="AS123" s="958"/>
      <c r="AT123" s="959"/>
      <c r="AU123" s="1026" t="s">
        <v>440</v>
      </c>
      <c r="AV123" s="1027"/>
      <c r="AW123" s="1027"/>
      <c r="AX123" s="1027"/>
      <c r="AY123" s="1027"/>
      <c r="AZ123" s="1027"/>
      <c r="BA123" s="1027"/>
      <c r="BB123" s="1027"/>
      <c r="BC123" s="1027"/>
      <c r="BD123" s="1027"/>
      <c r="BE123" s="1027"/>
      <c r="BF123" s="1027"/>
      <c r="BG123" s="1027"/>
      <c r="BH123" s="1027"/>
      <c r="BI123" s="1027"/>
      <c r="BJ123" s="1027"/>
      <c r="BK123" s="1027"/>
      <c r="BL123" s="1027"/>
      <c r="BM123" s="1027"/>
      <c r="BN123" s="1027"/>
      <c r="BO123" s="1027"/>
      <c r="BP123" s="1028"/>
      <c r="BQ123" s="1021" t="s">
        <v>112</v>
      </c>
      <c r="BR123" s="1022"/>
      <c r="BS123" s="1022"/>
      <c r="BT123" s="1022"/>
      <c r="BU123" s="1022"/>
      <c r="BV123" s="1022" t="s">
        <v>112</v>
      </c>
      <c r="BW123" s="1022"/>
      <c r="BX123" s="1022"/>
      <c r="BY123" s="1022"/>
      <c r="BZ123" s="1022"/>
      <c r="CA123" s="1022" t="s">
        <v>112</v>
      </c>
      <c r="CB123" s="1022"/>
      <c r="CC123" s="1022"/>
      <c r="CD123" s="1022"/>
      <c r="CE123" s="1022"/>
      <c r="CF123" s="1023"/>
      <c r="CG123" s="1024"/>
      <c r="CH123" s="1024"/>
      <c r="CI123" s="1024"/>
      <c r="CJ123" s="1025"/>
      <c r="CK123" s="1011"/>
      <c r="CL123" s="1012"/>
      <c r="CM123" s="1012"/>
      <c r="CN123" s="1012"/>
      <c r="CO123" s="1013"/>
      <c r="CP123" s="1002"/>
      <c r="CQ123" s="1003"/>
      <c r="CR123" s="1003"/>
      <c r="CS123" s="1003"/>
      <c r="CT123" s="1003"/>
      <c r="CU123" s="1003"/>
      <c r="CV123" s="1003"/>
      <c r="CW123" s="1003"/>
      <c r="CX123" s="1003"/>
      <c r="CY123" s="1003"/>
      <c r="CZ123" s="1003"/>
      <c r="DA123" s="1003"/>
      <c r="DB123" s="1003"/>
      <c r="DC123" s="1003"/>
      <c r="DD123" s="1003"/>
      <c r="DE123" s="1003"/>
      <c r="DF123" s="1004"/>
      <c r="DG123" s="953"/>
      <c r="DH123" s="954"/>
      <c r="DI123" s="954"/>
      <c r="DJ123" s="954"/>
      <c r="DK123" s="955"/>
      <c r="DL123" s="956"/>
      <c r="DM123" s="954"/>
      <c r="DN123" s="954"/>
      <c r="DO123" s="954"/>
      <c r="DP123" s="955"/>
      <c r="DQ123" s="956"/>
      <c r="DR123" s="954"/>
      <c r="DS123" s="954"/>
      <c r="DT123" s="954"/>
      <c r="DU123" s="955"/>
      <c r="DV123" s="957"/>
      <c r="DW123" s="958"/>
      <c r="DX123" s="958"/>
      <c r="DY123" s="958"/>
      <c r="DZ123" s="959"/>
    </row>
    <row r="124" spans="1:130" s="197" customFormat="1" ht="26.25" customHeight="1">
      <c r="A124" s="970"/>
      <c r="B124" s="941"/>
      <c r="C124" s="911" t="s">
        <v>429</v>
      </c>
      <c r="D124" s="912"/>
      <c r="E124" s="912"/>
      <c r="F124" s="912"/>
      <c r="G124" s="912"/>
      <c r="H124" s="912"/>
      <c r="I124" s="912"/>
      <c r="J124" s="912"/>
      <c r="K124" s="912"/>
      <c r="L124" s="912"/>
      <c r="M124" s="912"/>
      <c r="N124" s="912"/>
      <c r="O124" s="912"/>
      <c r="P124" s="912"/>
      <c r="Q124" s="912"/>
      <c r="R124" s="912"/>
      <c r="S124" s="912"/>
      <c r="T124" s="912"/>
      <c r="U124" s="912"/>
      <c r="V124" s="912"/>
      <c r="W124" s="912"/>
      <c r="X124" s="912"/>
      <c r="Y124" s="912"/>
      <c r="Z124" s="913"/>
      <c r="AA124" s="953" t="s">
        <v>112</v>
      </c>
      <c r="AB124" s="954"/>
      <c r="AC124" s="954"/>
      <c r="AD124" s="954"/>
      <c r="AE124" s="955"/>
      <c r="AF124" s="956" t="s">
        <v>112</v>
      </c>
      <c r="AG124" s="954"/>
      <c r="AH124" s="954"/>
      <c r="AI124" s="954"/>
      <c r="AJ124" s="955"/>
      <c r="AK124" s="956" t="s">
        <v>112</v>
      </c>
      <c r="AL124" s="954"/>
      <c r="AM124" s="954"/>
      <c r="AN124" s="954"/>
      <c r="AO124" s="955"/>
      <c r="AP124" s="957" t="s">
        <v>112</v>
      </c>
      <c r="AQ124" s="958"/>
      <c r="AR124" s="958"/>
      <c r="AS124" s="958"/>
      <c r="AT124" s="95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4"/>
      <c r="CL124" s="1014"/>
      <c r="CM124" s="1014"/>
      <c r="CN124" s="1014"/>
      <c r="CO124" s="1015"/>
      <c r="CP124" s="1002" t="s">
        <v>441</v>
      </c>
      <c r="CQ124" s="1003"/>
      <c r="CR124" s="1003"/>
      <c r="CS124" s="1003"/>
      <c r="CT124" s="1003"/>
      <c r="CU124" s="1003"/>
      <c r="CV124" s="1003"/>
      <c r="CW124" s="1003"/>
      <c r="CX124" s="1003"/>
      <c r="CY124" s="1003"/>
      <c r="CZ124" s="1003"/>
      <c r="DA124" s="1003"/>
      <c r="DB124" s="1003"/>
      <c r="DC124" s="1003"/>
      <c r="DD124" s="1003"/>
      <c r="DE124" s="1003"/>
      <c r="DF124" s="1004"/>
      <c r="DG124" s="992" t="s">
        <v>112</v>
      </c>
      <c r="DH124" s="993"/>
      <c r="DI124" s="993"/>
      <c r="DJ124" s="993"/>
      <c r="DK124" s="994"/>
      <c r="DL124" s="995" t="s">
        <v>112</v>
      </c>
      <c r="DM124" s="993"/>
      <c r="DN124" s="993"/>
      <c r="DO124" s="993"/>
      <c r="DP124" s="994"/>
      <c r="DQ124" s="995" t="s">
        <v>112</v>
      </c>
      <c r="DR124" s="993"/>
      <c r="DS124" s="993"/>
      <c r="DT124" s="993"/>
      <c r="DU124" s="994"/>
      <c r="DV124" s="996" t="s">
        <v>112</v>
      </c>
      <c r="DW124" s="997"/>
      <c r="DX124" s="997"/>
      <c r="DY124" s="997"/>
      <c r="DZ124" s="998"/>
    </row>
    <row r="125" spans="1:130" s="197" customFormat="1" ht="26.25" customHeight="1" thickBot="1">
      <c r="A125" s="970"/>
      <c r="B125" s="941"/>
      <c r="C125" s="911" t="s">
        <v>431</v>
      </c>
      <c r="D125" s="912"/>
      <c r="E125" s="912"/>
      <c r="F125" s="912"/>
      <c r="G125" s="912"/>
      <c r="H125" s="912"/>
      <c r="I125" s="912"/>
      <c r="J125" s="912"/>
      <c r="K125" s="912"/>
      <c r="L125" s="912"/>
      <c r="M125" s="912"/>
      <c r="N125" s="912"/>
      <c r="O125" s="912"/>
      <c r="P125" s="912"/>
      <c r="Q125" s="912"/>
      <c r="R125" s="912"/>
      <c r="S125" s="912"/>
      <c r="T125" s="912"/>
      <c r="U125" s="912"/>
      <c r="V125" s="912"/>
      <c r="W125" s="912"/>
      <c r="X125" s="912"/>
      <c r="Y125" s="912"/>
      <c r="Z125" s="913"/>
      <c r="AA125" s="953" t="s">
        <v>112</v>
      </c>
      <c r="AB125" s="954"/>
      <c r="AC125" s="954"/>
      <c r="AD125" s="954"/>
      <c r="AE125" s="955"/>
      <c r="AF125" s="956" t="s">
        <v>112</v>
      </c>
      <c r="AG125" s="954"/>
      <c r="AH125" s="954"/>
      <c r="AI125" s="954"/>
      <c r="AJ125" s="955"/>
      <c r="AK125" s="956" t="s">
        <v>112</v>
      </c>
      <c r="AL125" s="954"/>
      <c r="AM125" s="954"/>
      <c r="AN125" s="954"/>
      <c r="AO125" s="955"/>
      <c r="AP125" s="957" t="s">
        <v>112</v>
      </c>
      <c r="AQ125" s="958"/>
      <c r="AR125" s="958"/>
      <c r="AS125" s="958"/>
      <c r="AT125" s="95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09" t="s">
        <v>442</v>
      </c>
      <c r="CL125" s="1009"/>
      <c r="CM125" s="1009"/>
      <c r="CN125" s="1009"/>
      <c r="CO125" s="1010"/>
      <c r="CP125" s="935" t="s">
        <v>443</v>
      </c>
      <c r="CQ125" s="882"/>
      <c r="CR125" s="882"/>
      <c r="CS125" s="882"/>
      <c r="CT125" s="882"/>
      <c r="CU125" s="882"/>
      <c r="CV125" s="882"/>
      <c r="CW125" s="882"/>
      <c r="CX125" s="882"/>
      <c r="CY125" s="882"/>
      <c r="CZ125" s="882"/>
      <c r="DA125" s="882"/>
      <c r="DB125" s="882"/>
      <c r="DC125" s="882"/>
      <c r="DD125" s="882"/>
      <c r="DE125" s="882"/>
      <c r="DF125" s="883"/>
      <c r="DG125" s="921" t="s">
        <v>112</v>
      </c>
      <c r="DH125" s="922"/>
      <c r="DI125" s="922"/>
      <c r="DJ125" s="922"/>
      <c r="DK125" s="922"/>
      <c r="DL125" s="922" t="s">
        <v>112</v>
      </c>
      <c r="DM125" s="922"/>
      <c r="DN125" s="922"/>
      <c r="DO125" s="922"/>
      <c r="DP125" s="922"/>
      <c r="DQ125" s="922" t="s">
        <v>112</v>
      </c>
      <c r="DR125" s="922"/>
      <c r="DS125" s="922"/>
      <c r="DT125" s="922"/>
      <c r="DU125" s="922"/>
      <c r="DV125" s="923" t="s">
        <v>112</v>
      </c>
      <c r="DW125" s="923"/>
      <c r="DX125" s="923"/>
      <c r="DY125" s="923"/>
      <c r="DZ125" s="924"/>
    </row>
    <row r="126" spans="1:130" s="197" customFormat="1" ht="26.25" customHeight="1">
      <c r="A126" s="970"/>
      <c r="B126" s="941"/>
      <c r="C126" s="911" t="s">
        <v>434</v>
      </c>
      <c r="D126" s="912"/>
      <c r="E126" s="912"/>
      <c r="F126" s="912"/>
      <c r="G126" s="912"/>
      <c r="H126" s="912"/>
      <c r="I126" s="912"/>
      <c r="J126" s="912"/>
      <c r="K126" s="912"/>
      <c r="L126" s="912"/>
      <c r="M126" s="912"/>
      <c r="N126" s="912"/>
      <c r="O126" s="912"/>
      <c r="P126" s="912"/>
      <c r="Q126" s="912"/>
      <c r="R126" s="912"/>
      <c r="S126" s="912"/>
      <c r="T126" s="912"/>
      <c r="U126" s="912"/>
      <c r="V126" s="912"/>
      <c r="W126" s="912"/>
      <c r="X126" s="912"/>
      <c r="Y126" s="912"/>
      <c r="Z126" s="913"/>
      <c r="AA126" s="953" t="s">
        <v>112</v>
      </c>
      <c r="AB126" s="954"/>
      <c r="AC126" s="954"/>
      <c r="AD126" s="954"/>
      <c r="AE126" s="955"/>
      <c r="AF126" s="956" t="s">
        <v>112</v>
      </c>
      <c r="AG126" s="954"/>
      <c r="AH126" s="954"/>
      <c r="AI126" s="954"/>
      <c r="AJ126" s="955"/>
      <c r="AK126" s="956" t="s">
        <v>112</v>
      </c>
      <c r="AL126" s="954"/>
      <c r="AM126" s="954"/>
      <c r="AN126" s="954"/>
      <c r="AO126" s="955"/>
      <c r="AP126" s="957" t="s">
        <v>112</v>
      </c>
      <c r="AQ126" s="958"/>
      <c r="AR126" s="958"/>
      <c r="AS126" s="958"/>
      <c r="AT126" s="959"/>
      <c r="AU126" s="233"/>
      <c r="AV126" s="233"/>
      <c r="AW126" s="233"/>
      <c r="AX126" s="1031" t="s">
        <v>444</v>
      </c>
      <c r="AY126" s="1032"/>
      <c r="AZ126" s="1032"/>
      <c r="BA126" s="1032"/>
      <c r="BB126" s="1032"/>
      <c r="BC126" s="1032"/>
      <c r="BD126" s="1032"/>
      <c r="BE126" s="1033"/>
      <c r="BF126" s="1047" t="s">
        <v>445</v>
      </c>
      <c r="BG126" s="1032"/>
      <c r="BH126" s="1032"/>
      <c r="BI126" s="1032"/>
      <c r="BJ126" s="1032"/>
      <c r="BK126" s="1032"/>
      <c r="BL126" s="1033"/>
      <c r="BM126" s="1047" t="s">
        <v>446</v>
      </c>
      <c r="BN126" s="1032"/>
      <c r="BO126" s="1032"/>
      <c r="BP126" s="1032"/>
      <c r="BQ126" s="1032"/>
      <c r="BR126" s="1032"/>
      <c r="BS126" s="1033"/>
      <c r="BT126" s="1047" t="s">
        <v>447</v>
      </c>
      <c r="BU126" s="1032"/>
      <c r="BV126" s="1032"/>
      <c r="BW126" s="1032"/>
      <c r="BX126" s="1032"/>
      <c r="BY126" s="1032"/>
      <c r="BZ126" s="1048"/>
      <c r="CA126" s="233"/>
      <c r="CB126" s="233"/>
      <c r="CC126" s="233"/>
      <c r="CD126" s="234"/>
      <c r="CE126" s="234"/>
      <c r="CF126" s="234"/>
      <c r="CG126" s="231"/>
      <c r="CH126" s="231"/>
      <c r="CI126" s="231"/>
      <c r="CJ126" s="232"/>
      <c r="CK126" s="1012"/>
      <c r="CL126" s="1012"/>
      <c r="CM126" s="1012"/>
      <c r="CN126" s="1012"/>
      <c r="CO126" s="1013"/>
      <c r="CP126" s="944" t="s">
        <v>448</v>
      </c>
      <c r="CQ126" s="945"/>
      <c r="CR126" s="945"/>
      <c r="CS126" s="945"/>
      <c r="CT126" s="945"/>
      <c r="CU126" s="945"/>
      <c r="CV126" s="945"/>
      <c r="CW126" s="945"/>
      <c r="CX126" s="945"/>
      <c r="CY126" s="945"/>
      <c r="CZ126" s="945"/>
      <c r="DA126" s="945"/>
      <c r="DB126" s="945"/>
      <c r="DC126" s="945"/>
      <c r="DD126" s="945"/>
      <c r="DE126" s="945"/>
      <c r="DF126" s="946"/>
      <c r="DG126" s="914" t="s">
        <v>112</v>
      </c>
      <c r="DH126" s="915"/>
      <c r="DI126" s="915"/>
      <c r="DJ126" s="915"/>
      <c r="DK126" s="915"/>
      <c r="DL126" s="915" t="s">
        <v>112</v>
      </c>
      <c r="DM126" s="915"/>
      <c r="DN126" s="915"/>
      <c r="DO126" s="915"/>
      <c r="DP126" s="915"/>
      <c r="DQ126" s="915" t="s">
        <v>112</v>
      </c>
      <c r="DR126" s="915"/>
      <c r="DS126" s="915"/>
      <c r="DT126" s="915"/>
      <c r="DU126" s="915"/>
      <c r="DV126" s="916" t="s">
        <v>112</v>
      </c>
      <c r="DW126" s="916"/>
      <c r="DX126" s="916"/>
      <c r="DY126" s="916"/>
      <c r="DZ126" s="917"/>
    </row>
    <row r="127" spans="1:130" s="197" customFormat="1" ht="26.25" customHeight="1" thickBot="1">
      <c r="A127" s="971"/>
      <c r="B127" s="943"/>
      <c r="C127" s="999" t="s">
        <v>449</v>
      </c>
      <c r="D127" s="1000"/>
      <c r="E127" s="1000"/>
      <c r="F127" s="1000"/>
      <c r="G127" s="1000"/>
      <c r="H127" s="1000"/>
      <c r="I127" s="1000"/>
      <c r="J127" s="1000"/>
      <c r="K127" s="1000"/>
      <c r="L127" s="1000"/>
      <c r="M127" s="1000"/>
      <c r="N127" s="1000"/>
      <c r="O127" s="1000"/>
      <c r="P127" s="1000"/>
      <c r="Q127" s="1000"/>
      <c r="R127" s="1000"/>
      <c r="S127" s="1000"/>
      <c r="T127" s="1000"/>
      <c r="U127" s="1000"/>
      <c r="V127" s="1000"/>
      <c r="W127" s="1000"/>
      <c r="X127" s="1000"/>
      <c r="Y127" s="1000"/>
      <c r="Z127" s="1001"/>
      <c r="AA127" s="953" t="s">
        <v>112</v>
      </c>
      <c r="AB127" s="954"/>
      <c r="AC127" s="954"/>
      <c r="AD127" s="954"/>
      <c r="AE127" s="955"/>
      <c r="AF127" s="956" t="s">
        <v>112</v>
      </c>
      <c r="AG127" s="954"/>
      <c r="AH127" s="954"/>
      <c r="AI127" s="954"/>
      <c r="AJ127" s="955"/>
      <c r="AK127" s="956" t="s">
        <v>112</v>
      </c>
      <c r="AL127" s="954"/>
      <c r="AM127" s="954"/>
      <c r="AN127" s="954"/>
      <c r="AO127" s="955"/>
      <c r="AP127" s="957" t="s">
        <v>112</v>
      </c>
      <c r="AQ127" s="958"/>
      <c r="AR127" s="958"/>
      <c r="AS127" s="958"/>
      <c r="AT127" s="959"/>
      <c r="AU127" s="233"/>
      <c r="AV127" s="233"/>
      <c r="AW127" s="233"/>
      <c r="AX127" s="881" t="s">
        <v>450</v>
      </c>
      <c r="AY127" s="882"/>
      <c r="AZ127" s="882"/>
      <c r="BA127" s="882"/>
      <c r="BB127" s="882"/>
      <c r="BC127" s="882"/>
      <c r="BD127" s="882"/>
      <c r="BE127" s="883"/>
      <c r="BF127" s="1036" t="s">
        <v>112</v>
      </c>
      <c r="BG127" s="1037"/>
      <c r="BH127" s="1037"/>
      <c r="BI127" s="1037"/>
      <c r="BJ127" s="1037"/>
      <c r="BK127" s="1037"/>
      <c r="BL127" s="1046"/>
      <c r="BM127" s="1036">
        <v>15</v>
      </c>
      <c r="BN127" s="1037"/>
      <c r="BO127" s="1037"/>
      <c r="BP127" s="1037"/>
      <c r="BQ127" s="1037"/>
      <c r="BR127" s="1037"/>
      <c r="BS127" s="1046"/>
      <c r="BT127" s="1036">
        <v>20</v>
      </c>
      <c r="BU127" s="1037"/>
      <c r="BV127" s="1037"/>
      <c r="BW127" s="1037"/>
      <c r="BX127" s="1037"/>
      <c r="BY127" s="1037"/>
      <c r="BZ127" s="1038"/>
      <c r="CA127" s="234"/>
      <c r="CB127" s="234"/>
      <c r="CC127" s="234"/>
      <c r="CD127" s="234"/>
      <c r="CE127" s="234"/>
      <c r="CF127" s="234"/>
      <c r="CG127" s="231"/>
      <c r="CH127" s="231"/>
      <c r="CI127" s="231"/>
      <c r="CJ127" s="232"/>
      <c r="CK127" s="1034"/>
      <c r="CL127" s="1034"/>
      <c r="CM127" s="1034"/>
      <c r="CN127" s="1034"/>
      <c r="CO127" s="1035"/>
      <c r="CP127" s="1039" t="s">
        <v>451</v>
      </c>
      <c r="CQ127" s="1040"/>
      <c r="CR127" s="1040"/>
      <c r="CS127" s="1040"/>
      <c r="CT127" s="1040"/>
      <c r="CU127" s="1040"/>
      <c r="CV127" s="1040"/>
      <c r="CW127" s="1040"/>
      <c r="CX127" s="1040"/>
      <c r="CY127" s="1040"/>
      <c r="CZ127" s="1040"/>
      <c r="DA127" s="1040"/>
      <c r="DB127" s="1040"/>
      <c r="DC127" s="1040"/>
      <c r="DD127" s="1040"/>
      <c r="DE127" s="1040"/>
      <c r="DF127" s="1041"/>
      <c r="DG127" s="1042" t="s">
        <v>112</v>
      </c>
      <c r="DH127" s="1043"/>
      <c r="DI127" s="1043"/>
      <c r="DJ127" s="1043"/>
      <c r="DK127" s="1043"/>
      <c r="DL127" s="1043" t="s">
        <v>112</v>
      </c>
      <c r="DM127" s="1043"/>
      <c r="DN127" s="1043"/>
      <c r="DO127" s="1043"/>
      <c r="DP127" s="1043"/>
      <c r="DQ127" s="1043" t="s">
        <v>112</v>
      </c>
      <c r="DR127" s="1043"/>
      <c r="DS127" s="1043"/>
      <c r="DT127" s="1043"/>
      <c r="DU127" s="1043"/>
      <c r="DV127" s="1044" t="s">
        <v>112</v>
      </c>
      <c r="DW127" s="1044"/>
      <c r="DX127" s="1044"/>
      <c r="DY127" s="1044"/>
      <c r="DZ127" s="1045"/>
    </row>
    <row r="128" spans="1:130" s="197" customFormat="1" ht="26.25" customHeight="1">
      <c r="A128" s="1066" t="s">
        <v>452</v>
      </c>
      <c r="B128" s="1067"/>
      <c r="C128" s="1067"/>
      <c r="D128" s="1067"/>
      <c r="E128" s="1067"/>
      <c r="F128" s="1067"/>
      <c r="G128" s="1067"/>
      <c r="H128" s="1067"/>
      <c r="I128" s="1067"/>
      <c r="J128" s="1067"/>
      <c r="K128" s="1067"/>
      <c r="L128" s="1067"/>
      <c r="M128" s="1067"/>
      <c r="N128" s="1067"/>
      <c r="O128" s="1067"/>
      <c r="P128" s="1067"/>
      <c r="Q128" s="1067"/>
      <c r="R128" s="1067"/>
      <c r="S128" s="1067"/>
      <c r="T128" s="1067"/>
      <c r="U128" s="1067"/>
      <c r="V128" s="1067"/>
      <c r="W128" s="1068" t="s">
        <v>453</v>
      </c>
      <c r="X128" s="1068"/>
      <c r="Y128" s="1068"/>
      <c r="Z128" s="1069"/>
      <c r="AA128" s="1084">
        <v>24319</v>
      </c>
      <c r="AB128" s="1085"/>
      <c r="AC128" s="1085"/>
      <c r="AD128" s="1085"/>
      <c r="AE128" s="1086"/>
      <c r="AF128" s="1087">
        <v>24208</v>
      </c>
      <c r="AG128" s="1085"/>
      <c r="AH128" s="1085"/>
      <c r="AI128" s="1085"/>
      <c r="AJ128" s="1086"/>
      <c r="AK128" s="1087">
        <v>23917</v>
      </c>
      <c r="AL128" s="1085"/>
      <c r="AM128" s="1085"/>
      <c r="AN128" s="1085"/>
      <c r="AO128" s="1086"/>
      <c r="AP128" s="1088"/>
      <c r="AQ128" s="1089"/>
      <c r="AR128" s="1089"/>
      <c r="AS128" s="1089"/>
      <c r="AT128" s="1090"/>
      <c r="AU128" s="235"/>
      <c r="AV128" s="235"/>
      <c r="AW128" s="235"/>
      <c r="AX128" s="1049" t="s">
        <v>454</v>
      </c>
      <c r="AY128" s="945"/>
      <c r="AZ128" s="945"/>
      <c r="BA128" s="945"/>
      <c r="BB128" s="945"/>
      <c r="BC128" s="945"/>
      <c r="BD128" s="945"/>
      <c r="BE128" s="946"/>
      <c r="BF128" s="1061" t="s">
        <v>112</v>
      </c>
      <c r="BG128" s="1062"/>
      <c r="BH128" s="1062"/>
      <c r="BI128" s="1062"/>
      <c r="BJ128" s="1062"/>
      <c r="BK128" s="1062"/>
      <c r="BL128" s="1063"/>
      <c r="BM128" s="1061">
        <v>20</v>
      </c>
      <c r="BN128" s="1062"/>
      <c r="BO128" s="1062"/>
      <c r="BP128" s="1062"/>
      <c r="BQ128" s="1062"/>
      <c r="BR128" s="1062"/>
      <c r="BS128" s="1063"/>
      <c r="BT128" s="1061">
        <v>30</v>
      </c>
      <c r="BU128" s="1064"/>
      <c r="BV128" s="1064"/>
      <c r="BW128" s="1064"/>
      <c r="BX128" s="1064"/>
      <c r="BY128" s="1064"/>
      <c r="BZ128" s="1065"/>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5" t="s">
        <v>91</v>
      </c>
      <c r="B129" s="926"/>
      <c r="C129" s="926"/>
      <c r="D129" s="926"/>
      <c r="E129" s="926"/>
      <c r="F129" s="926"/>
      <c r="G129" s="926"/>
      <c r="H129" s="926"/>
      <c r="I129" s="926"/>
      <c r="J129" s="926"/>
      <c r="K129" s="926"/>
      <c r="L129" s="926"/>
      <c r="M129" s="926"/>
      <c r="N129" s="926"/>
      <c r="O129" s="926"/>
      <c r="P129" s="926"/>
      <c r="Q129" s="926"/>
      <c r="R129" s="926"/>
      <c r="S129" s="926"/>
      <c r="T129" s="926"/>
      <c r="U129" s="926"/>
      <c r="V129" s="926"/>
      <c r="W129" s="1055" t="s">
        <v>455</v>
      </c>
      <c r="X129" s="1056"/>
      <c r="Y129" s="1056"/>
      <c r="Z129" s="1057"/>
      <c r="AA129" s="953">
        <v>4044405</v>
      </c>
      <c r="AB129" s="954"/>
      <c r="AC129" s="954"/>
      <c r="AD129" s="954"/>
      <c r="AE129" s="955"/>
      <c r="AF129" s="956">
        <v>4111603</v>
      </c>
      <c r="AG129" s="954"/>
      <c r="AH129" s="954"/>
      <c r="AI129" s="954"/>
      <c r="AJ129" s="955"/>
      <c r="AK129" s="956">
        <v>4176110</v>
      </c>
      <c r="AL129" s="954"/>
      <c r="AM129" s="954"/>
      <c r="AN129" s="954"/>
      <c r="AO129" s="955"/>
      <c r="AP129" s="1058"/>
      <c r="AQ129" s="1059"/>
      <c r="AR129" s="1059"/>
      <c r="AS129" s="1059"/>
      <c r="AT129" s="1060"/>
      <c r="AU129" s="235"/>
      <c r="AV129" s="235"/>
      <c r="AW129" s="235"/>
      <c r="AX129" s="1049" t="s">
        <v>456</v>
      </c>
      <c r="AY129" s="945"/>
      <c r="AZ129" s="945"/>
      <c r="BA129" s="945"/>
      <c r="BB129" s="945"/>
      <c r="BC129" s="945"/>
      <c r="BD129" s="945"/>
      <c r="BE129" s="946"/>
      <c r="BF129" s="1050">
        <v>5.5</v>
      </c>
      <c r="BG129" s="1051"/>
      <c r="BH129" s="1051"/>
      <c r="BI129" s="1051"/>
      <c r="BJ129" s="1051"/>
      <c r="BK129" s="1051"/>
      <c r="BL129" s="1052"/>
      <c r="BM129" s="1050">
        <v>25</v>
      </c>
      <c r="BN129" s="1051"/>
      <c r="BO129" s="1051"/>
      <c r="BP129" s="1051"/>
      <c r="BQ129" s="1051"/>
      <c r="BR129" s="1051"/>
      <c r="BS129" s="1052"/>
      <c r="BT129" s="1050">
        <v>35</v>
      </c>
      <c r="BU129" s="1053"/>
      <c r="BV129" s="1053"/>
      <c r="BW129" s="1053"/>
      <c r="BX129" s="1053"/>
      <c r="BY129" s="1053"/>
      <c r="BZ129" s="105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5" t="s">
        <v>457</v>
      </c>
      <c r="B130" s="926"/>
      <c r="C130" s="926"/>
      <c r="D130" s="926"/>
      <c r="E130" s="926"/>
      <c r="F130" s="926"/>
      <c r="G130" s="926"/>
      <c r="H130" s="926"/>
      <c r="I130" s="926"/>
      <c r="J130" s="926"/>
      <c r="K130" s="926"/>
      <c r="L130" s="926"/>
      <c r="M130" s="926"/>
      <c r="N130" s="926"/>
      <c r="O130" s="926"/>
      <c r="P130" s="926"/>
      <c r="Q130" s="926"/>
      <c r="R130" s="926"/>
      <c r="S130" s="926"/>
      <c r="T130" s="926"/>
      <c r="U130" s="926"/>
      <c r="V130" s="926"/>
      <c r="W130" s="1055" t="s">
        <v>458</v>
      </c>
      <c r="X130" s="1056"/>
      <c r="Y130" s="1056"/>
      <c r="Z130" s="1057"/>
      <c r="AA130" s="953">
        <v>464103</v>
      </c>
      <c r="AB130" s="954"/>
      <c r="AC130" s="954"/>
      <c r="AD130" s="954"/>
      <c r="AE130" s="955"/>
      <c r="AF130" s="956">
        <v>538516</v>
      </c>
      <c r="AG130" s="954"/>
      <c r="AH130" s="954"/>
      <c r="AI130" s="954"/>
      <c r="AJ130" s="955"/>
      <c r="AK130" s="956">
        <v>539344</v>
      </c>
      <c r="AL130" s="954"/>
      <c r="AM130" s="954"/>
      <c r="AN130" s="954"/>
      <c r="AO130" s="955"/>
      <c r="AP130" s="1058"/>
      <c r="AQ130" s="1059"/>
      <c r="AR130" s="1059"/>
      <c r="AS130" s="1059"/>
      <c r="AT130" s="1060"/>
      <c r="AU130" s="235"/>
      <c r="AV130" s="235"/>
      <c r="AW130" s="235"/>
      <c r="AX130" s="1108" t="s">
        <v>459</v>
      </c>
      <c r="AY130" s="1040"/>
      <c r="AZ130" s="1040"/>
      <c r="BA130" s="1040"/>
      <c r="BB130" s="1040"/>
      <c r="BC130" s="1040"/>
      <c r="BD130" s="1040"/>
      <c r="BE130" s="1041"/>
      <c r="BF130" s="1070" t="s">
        <v>112</v>
      </c>
      <c r="BG130" s="1071"/>
      <c r="BH130" s="1071"/>
      <c r="BI130" s="1071"/>
      <c r="BJ130" s="1071"/>
      <c r="BK130" s="1071"/>
      <c r="BL130" s="1072"/>
      <c r="BM130" s="1070">
        <v>350</v>
      </c>
      <c r="BN130" s="1071"/>
      <c r="BO130" s="1071"/>
      <c r="BP130" s="1071"/>
      <c r="BQ130" s="1071"/>
      <c r="BR130" s="1071"/>
      <c r="BS130" s="1072"/>
      <c r="BT130" s="1073"/>
      <c r="BU130" s="1074"/>
      <c r="BV130" s="1074"/>
      <c r="BW130" s="1074"/>
      <c r="BX130" s="1074"/>
      <c r="BY130" s="1074"/>
      <c r="BZ130" s="107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6"/>
      <c r="B131" s="1077"/>
      <c r="C131" s="1077"/>
      <c r="D131" s="1077"/>
      <c r="E131" s="1077"/>
      <c r="F131" s="1077"/>
      <c r="G131" s="1077"/>
      <c r="H131" s="1077"/>
      <c r="I131" s="1077"/>
      <c r="J131" s="1077"/>
      <c r="K131" s="1077"/>
      <c r="L131" s="1077"/>
      <c r="M131" s="1077"/>
      <c r="N131" s="1077"/>
      <c r="O131" s="1077"/>
      <c r="P131" s="1077"/>
      <c r="Q131" s="1077"/>
      <c r="R131" s="1077"/>
      <c r="S131" s="1077"/>
      <c r="T131" s="1077"/>
      <c r="U131" s="1077"/>
      <c r="V131" s="1077"/>
      <c r="W131" s="1078" t="s">
        <v>460</v>
      </c>
      <c r="X131" s="1079"/>
      <c r="Y131" s="1079"/>
      <c r="Z131" s="1080"/>
      <c r="AA131" s="992">
        <v>3580302</v>
      </c>
      <c r="AB131" s="993"/>
      <c r="AC131" s="993"/>
      <c r="AD131" s="993"/>
      <c r="AE131" s="994"/>
      <c r="AF131" s="995">
        <v>3573087</v>
      </c>
      <c r="AG131" s="993"/>
      <c r="AH131" s="993"/>
      <c r="AI131" s="993"/>
      <c r="AJ131" s="994"/>
      <c r="AK131" s="995">
        <v>3636766</v>
      </c>
      <c r="AL131" s="993"/>
      <c r="AM131" s="993"/>
      <c r="AN131" s="993"/>
      <c r="AO131" s="994"/>
      <c r="AP131" s="1081"/>
      <c r="AQ131" s="1082"/>
      <c r="AR131" s="1082"/>
      <c r="AS131" s="1082"/>
      <c r="AT131" s="108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2" t="s">
        <v>461</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462</v>
      </c>
      <c r="W132" s="1096"/>
      <c r="X132" s="1096"/>
      <c r="Y132" s="1096"/>
      <c r="Z132" s="1097"/>
      <c r="AA132" s="1098">
        <v>5.4445127810000002</v>
      </c>
      <c r="AB132" s="1099"/>
      <c r="AC132" s="1099"/>
      <c r="AD132" s="1099"/>
      <c r="AE132" s="1100"/>
      <c r="AF132" s="1101">
        <v>6.5149827030000003</v>
      </c>
      <c r="AG132" s="1099"/>
      <c r="AH132" s="1099"/>
      <c r="AI132" s="1099"/>
      <c r="AJ132" s="1100"/>
      <c r="AK132" s="1101">
        <v>4.7258470849999998</v>
      </c>
      <c r="AL132" s="1099"/>
      <c r="AM132" s="1099"/>
      <c r="AN132" s="1099"/>
      <c r="AO132" s="1100"/>
      <c r="AP132" s="982"/>
      <c r="AQ132" s="983"/>
      <c r="AR132" s="983"/>
      <c r="AS132" s="983"/>
      <c r="AT132" s="1102"/>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103" t="s">
        <v>463</v>
      </c>
      <c r="W133" s="1103"/>
      <c r="X133" s="1103"/>
      <c r="Y133" s="1103"/>
      <c r="Z133" s="1104"/>
      <c r="AA133" s="1105">
        <v>5.7</v>
      </c>
      <c r="AB133" s="1106"/>
      <c r="AC133" s="1106"/>
      <c r="AD133" s="1106"/>
      <c r="AE133" s="1107"/>
      <c r="AF133" s="1105">
        <v>6</v>
      </c>
      <c r="AG133" s="1106"/>
      <c r="AH133" s="1106"/>
      <c r="AI133" s="1106"/>
      <c r="AJ133" s="1107"/>
      <c r="AK133" s="1105">
        <v>5.5</v>
      </c>
      <c r="AL133" s="1106"/>
      <c r="AM133" s="1106"/>
      <c r="AN133" s="1106"/>
      <c r="AO133" s="1107"/>
      <c r="AP133" s="1023"/>
      <c r="AQ133" s="1024"/>
      <c r="AR133" s="1024"/>
      <c r="AS133" s="1024"/>
      <c r="AT133" s="1091"/>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2" t="s">
        <v>466</v>
      </c>
      <c r="L7" s="254"/>
      <c r="M7" s="255" t="s">
        <v>467</v>
      </c>
      <c r="N7" s="256"/>
    </row>
    <row r="8" spans="1:16">
      <c r="A8" s="248"/>
      <c r="B8" s="244"/>
      <c r="C8" s="244"/>
      <c r="D8" s="244"/>
      <c r="E8" s="244"/>
      <c r="F8" s="244"/>
      <c r="G8" s="257"/>
      <c r="H8" s="258"/>
      <c r="I8" s="258"/>
      <c r="J8" s="259"/>
      <c r="K8" s="1113"/>
      <c r="L8" s="260" t="s">
        <v>468</v>
      </c>
      <c r="M8" s="261" t="s">
        <v>469</v>
      </c>
      <c r="N8" s="262" t="s">
        <v>470</v>
      </c>
    </row>
    <row r="9" spans="1:16">
      <c r="A9" s="248"/>
      <c r="B9" s="244"/>
      <c r="C9" s="244"/>
      <c r="D9" s="244"/>
      <c r="E9" s="244"/>
      <c r="F9" s="244"/>
      <c r="G9" s="1114" t="s">
        <v>471</v>
      </c>
      <c r="H9" s="1115"/>
      <c r="I9" s="1115"/>
      <c r="J9" s="1116"/>
      <c r="K9" s="263">
        <v>1222337</v>
      </c>
      <c r="L9" s="264">
        <v>117397</v>
      </c>
      <c r="M9" s="265">
        <v>97117</v>
      </c>
      <c r="N9" s="266">
        <v>20.9</v>
      </c>
    </row>
    <row r="10" spans="1:16">
      <c r="A10" s="248"/>
      <c r="B10" s="244"/>
      <c r="C10" s="244"/>
      <c r="D10" s="244"/>
      <c r="E10" s="244"/>
      <c r="F10" s="244"/>
      <c r="G10" s="1114" t="s">
        <v>472</v>
      </c>
      <c r="H10" s="1115"/>
      <c r="I10" s="1115"/>
      <c r="J10" s="1116"/>
      <c r="K10" s="267">
        <v>169901</v>
      </c>
      <c r="L10" s="268">
        <v>16318</v>
      </c>
      <c r="M10" s="269">
        <v>9839</v>
      </c>
      <c r="N10" s="270">
        <v>65.900000000000006</v>
      </c>
    </row>
    <row r="11" spans="1:16" ht="13.5" customHeight="1">
      <c r="A11" s="248"/>
      <c r="B11" s="244"/>
      <c r="C11" s="244"/>
      <c r="D11" s="244"/>
      <c r="E11" s="244"/>
      <c r="F11" s="244"/>
      <c r="G11" s="1114" t="s">
        <v>473</v>
      </c>
      <c r="H11" s="1115"/>
      <c r="I11" s="1115"/>
      <c r="J11" s="1116"/>
      <c r="K11" s="267">
        <v>107467</v>
      </c>
      <c r="L11" s="268">
        <v>10321</v>
      </c>
      <c r="M11" s="269">
        <v>18048</v>
      </c>
      <c r="N11" s="270">
        <v>-42.8</v>
      </c>
    </row>
    <row r="12" spans="1:16" ht="13.5" customHeight="1">
      <c r="A12" s="248"/>
      <c r="B12" s="244"/>
      <c r="C12" s="244"/>
      <c r="D12" s="244"/>
      <c r="E12" s="244"/>
      <c r="F12" s="244"/>
      <c r="G12" s="1114" t="s">
        <v>474</v>
      </c>
      <c r="H12" s="1115"/>
      <c r="I12" s="1115"/>
      <c r="J12" s="1116"/>
      <c r="K12" s="267" t="s">
        <v>475</v>
      </c>
      <c r="L12" s="268" t="s">
        <v>475</v>
      </c>
      <c r="M12" s="269">
        <v>2186</v>
      </c>
      <c r="N12" s="270" t="s">
        <v>475</v>
      </c>
    </row>
    <row r="13" spans="1:16" ht="13.5" customHeight="1">
      <c r="A13" s="248"/>
      <c r="B13" s="244"/>
      <c r="C13" s="244"/>
      <c r="D13" s="244"/>
      <c r="E13" s="244"/>
      <c r="F13" s="244"/>
      <c r="G13" s="1114" t="s">
        <v>476</v>
      </c>
      <c r="H13" s="1115"/>
      <c r="I13" s="1115"/>
      <c r="J13" s="1116"/>
      <c r="K13" s="267" t="s">
        <v>475</v>
      </c>
      <c r="L13" s="268" t="s">
        <v>475</v>
      </c>
      <c r="M13" s="269" t="s">
        <v>475</v>
      </c>
      <c r="N13" s="270" t="s">
        <v>475</v>
      </c>
    </row>
    <row r="14" spans="1:16" ht="13.5" customHeight="1">
      <c r="A14" s="248"/>
      <c r="B14" s="244"/>
      <c r="C14" s="244"/>
      <c r="D14" s="244"/>
      <c r="E14" s="244"/>
      <c r="F14" s="244"/>
      <c r="G14" s="1114" t="s">
        <v>477</v>
      </c>
      <c r="H14" s="1115"/>
      <c r="I14" s="1115"/>
      <c r="J14" s="1116"/>
      <c r="K14" s="267">
        <v>67382</v>
      </c>
      <c r="L14" s="268">
        <v>6472</v>
      </c>
      <c r="M14" s="269">
        <v>5044</v>
      </c>
      <c r="N14" s="270">
        <v>28.3</v>
      </c>
    </row>
    <row r="15" spans="1:16" ht="13.5" customHeight="1">
      <c r="A15" s="248"/>
      <c r="B15" s="244"/>
      <c r="C15" s="244"/>
      <c r="D15" s="244"/>
      <c r="E15" s="244"/>
      <c r="F15" s="244"/>
      <c r="G15" s="1114" t="s">
        <v>478</v>
      </c>
      <c r="H15" s="1115"/>
      <c r="I15" s="1115"/>
      <c r="J15" s="1116"/>
      <c r="K15" s="267">
        <v>21909</v>
      </c>
      <c r="L15" s="268">
        <v>2104</v>
      </c>
      <c r="M15" s="269">
        <v>2764</v>
      </c>
      <c r="N15" s="270">
        <v>-23.9</v>
      </c>
    </row>
    <row r="16" spans="1:16">
      <c r="A16" s="248"/>
      <c r="B16" s="244"/>
      <c r="C16" s="244"/>
      <c r="D16" s="244"/>
      <c r="E16" s="244"/>
      <c r="F16" s="244"/>
      <c r="G16" s="1117" t="s">
        <v>479</v>
      </c>
      <c r="H16" s="1118"/>
      <c r="I16" s="1118"/>
      <c r="J16" s="1119"/>
      <c r="K16" s="268">
        <v>-192641</v>
      </c>
      <c r="L16" s="268">
        <v>-18502</v>
      </c>
      <c r="M16" s="269">
        <v>-12014</v>
      </c>
      <c r="N16" s="270">
        <v>54</v>
      </c>
    </row>
    <row r="17" spans="1:16">
      <c r="A17" s="248"/>
      <c r="B17" s="244"/>
      <c r="C17" s="244"/>
      <c r="D17" s="244"/>
      <c r="E17" s="244"/>
      <c r="F17" s="244"/>
      <c r="G17" s="1117" t="s">
        <v>170</v>
      </c>
      <c r="H17" s="1118"/>
      <c r="I17" s="1118"/>
      <c r="J17" s="1119"/>
      <c r="K17" s="268">
        <v>1396355</v>
      </c>
      <c r="L17" s="268">
        <v>134110</v>
      </c>
      <c r="M17" s="269">
        <v>122985</v>
      </c>
      <c r="N17" s="270">
        <v>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09" t="s">
        <v>484</v>
      </c>
      <c r="H21" s="1110"/>
      <c r="I21" s="1110"/>
      <c r="J21" s="1111"/>
      <c r="K21" s="280">
        <v>13.45</v>
      </c>
      <c r="L21" s="281">
        <v>11.27</v>
      </c>
      <c r="M21" s="282">
        <v>2.1800000000000002</v>
      </c>
      <c r="N21" s="249"/>
      <c r="O21" s="283"/>
      <c r="P21" s="279"/>
    </row>
    <row r="22" spans="1:16" s="284" customFormat="1">
      <c r="A22" s="279"/>
      <c r="B22" s="249"/>
      <c r="C22" s="249"/>
      <c r="D22" s="249"/>
      <c r="E22" s="249"/>
      <c r="F22" s="249"/>
      <c r="G22" s="1109" t="s">
        <v>485</v>
      </c>
      <c r="H22" s="1110"/>
      <c r="I22" s="1110"/>
      <c r="J22" s="1111"/>
      <c r="K22" s="285">
        <v>98.7</v>
      </c>
      <c r="L22" s="286">
        <v>94.8</v>
      </c>
      <c r="M22" s="287">
        <v>3.9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2" t="s">
        <v>466</v>
      </c>
      <c r="L30" s="254"/>
      <c r="M30" s="255" t="s">
        <v>467</v>
      </c>
      <c r="N30" s="256"/>
    </row>
    <row r="31" spans="1:16">
      <c r="A31" s="248"/>
      <c r="B31" s="244"/>
      <c r="C31" s="244"/>
      <c r="D31" s="244"/>
      <c r="E31" s="244"/>
      <c r="F31" s="244"/>
      <c r="G31" s="257"/>
      <c r="H31" s="258"/>
      <c r="I31" s="258"/>
      <c r="J31" s="259"/>
      <c r="K31" s="1113"/>
      <c r="L31" s="260" t="s">
        <v>468</v>
      </c>
      <c r="M31" s="261" t="s">
        <v>469</v>
      </c>
      <c r="N31" s="262" t="s">
        <v>470</v>
      </c>
    </row>
    <row r="32" spans="1:16" ht="27" customHeight="1">
      <c r="A32" s="248"/>
      <c r="B32" s="244"/>
      <c r="C32" s="244"/>
      <c r="D32" s="244"/>
      <c r="E32" s="244"/>
      <c r="F32" s="244"/>
      <c r="G32" s="1125" t="s">
        <v>489</v>
      </c>
      <c r="H32" s="1126"/>
      <c r="I32" s="1126"/>
      <c r="J32" s="1127"/>
      <c r="K32" s="294">
        <v>665646</v>
      </c>
      <c r="L32" s="294">
        <v>63931</v>
      </c>
      <c r="M32" s="295">
        <v>91831</v>
      </c>
      <c r="N32" s="296">
        <v>-30.4</v>
      </c>
    </row>
    <row r="33" spans="1:16" ht="13.5" customHeight="1">
      <c r="A33" s="248"/>
      <c r="B33" s="244"/>
      <c r="C33" s="244"/>
      <c r="D33" s="244"/>
      <c r="E33" s="244"/>
      <c r="F33" s="244"/>
      <c r="G33" s="1125" t="s">
        <v>490</v>
      </c>
      <c r="H33" s="1126"/>
      <c r="I33" s="1126"/>
      <c r="J33" s="1127"/>
      <c r="K33" s="294" t="s">
        <v>475</v>
      </c>
      <c r="L33" s="294" t="s">
        <v>475</v>
      </c>
      <c r="M33" s="295" t="s">
        <v>475</v>
      </c>
      <c r="N33" s="296" t="s">
        <v>475</v>
      </c>
    </row>
    <row r="34" spans="1:16" ht="27" customHeight="1">
      <c r="A34" s="248"/>
      <c r="B34" s="244"/>
      <c r="C34" s="244"/>
      <c r="D34" s="244"/>
      <c r="E34" s="244"/>
      <c r="F34" s="244"/>
      <c r="G34" s="1125" t="s">
        <v>491</v>
      </c>
      <c r="H34" s="1126"/>
      <c r="I34" s="1126"/>
      <c r="J34" s="1127"/>
      <c r="K34" s="294" t="s">
        <v>475</v>
      </c>
      <c r="L34" s="294" t="s">
        <v>475</v>
      </c>
      <c r="M34" s="295" t="s">
        <v>475</v>
      </c>
      <c r="N34" s="296" t="s">
        <v>475</v>
      </c>
    </row>
    <row r="35" spans="1:16" ht="27" customHeight="1">
      <c r="A35" s="248"/>
      <c r="B35" s="244"/>
      <c r="C35" s="244"/>
      <c r="D35" s="244"/>
      <c r="E35" s="244"/>
      <c r="F35" s="244"/>
      <c r="G35" s="1125" t="s">
        <v>492</v>
      </c>
      <c r="H35" s="1126"/>
      <c r="I35" s="1126"/>
      <c r="J35" s="1127"/>
      <c r="K35" s="294">
        <v>18274</v>
      </c>
      <c r="L35" s="294">
        <v>1755</v>
      </c>
      <c r="M35" s="295">
        <v>23665</v>
      </c>
      <c r="N35" s="296">
        <v>-92.6</v>
      </c>
    </row>
    <row r="36" spans="1:16" ht="27" customHeight="1">
      <c r="A36" s="248"/>
      <c r="B36" s="244"/>
      <c r="C36" s="244"/>
      <c r="D36" s="244"/>
      <c r="E36" s="244"/>
      <c r="F36" s="244"/>
      <c r="G36" s="1125" t="s">
        <v>493</v>
      </c>
      <c r="H36" s="1126"/>
      <c r="I36" s="1126"/>
      <c r="J36" s="1127"/>
      <c r="K36" s="294">
        <v>51209</v>
      </c>
      <c r="L36" s="294">
        <v>4918</v>
      </c>
      <c r="M36" s="295">
        <v>4185</v>
      </c>
      <c r="N36" s="296">
        <v>17.5</v>
      </c>
    </row>
    <row r="37" spans="1:16" ht="13.5" customHeight="1">
      <c r="A37" s="248"/>
      <c r="B37" s="244"/>
      <c r="C37" s="244"/>
      <c r="D37" s="244"/>
      <c r="E37" s="244"/>
      <c r="F37" s="244"/>
      <c r="G37" s="1125" t="s">
        <v>494</v>
      </c>
      <c r="H37" s="1126"/>
      <c r="I37" s="1126"/>
      <c r="J37" s="1127"/>
      <c r="K37" s="294" t="s">
        <v>475</v>
      </c>
      <c r="L37" s="294" t="s">
        <v>475</v>
      </c>
      <c r="M37" s="295">
        <v>1887</v>
      </c>
      <c r="N37" s="296" t="s">
        <v>475</v>
      </c>
    </row>
    <row r="38" spans="1:16" ht="27" customHeight="1">
      <c r="A38" s="248"/>
      <c r="B38" s="244"/>
      <c r="C38" s="244"/>
      <c r="D38" s="244"/>
      <c r="E38" s="244"/>
      <c r="F38" s="244"/>
      <c r="G38" s="1128" t="s">
        <v>495</v>
      </c>
      <c r="H38" s="1129"/>
      <c r="I38" s="1129"/>
      <c r="J38" s="1130"/>
      <c r="K38" s="297" t="s">
        <v>475</v>
      </c>
      <c r="L38" s="297" t="s">
        <v>475</v>
      </c>
      <c r="M38" s="298">
        <v>24</v>
      </c>
      <c r="N38" s="299" t="s">
        <v>475</v>
      </c>
      <c r="O38" s="293"/>
    </row>
    <row r="39" spans="1:16">
      <c r="A39" s="248"/>
      <c r="B39" s="244"/>
      <c r="C39" s="244"/>
      <c r="D39" s="244"/>
      <c r="E39" s="244"/>
      <c r="F39" s="244"/>
      <c r="G39" s="1128" t="s">
        <v>496</v>
      </c>
      <c r="H39" s="1129"/>
      <c r="I39" s="1129"/>
      <c r="J39" s="1130"/>
      <c r="K39" s="300">
        <v>-23917</v>
      </c>
      <c r="L39" s="300">
        <v>-2297</v>
      </c>
      <c r="M39" s="301">
        <v>-3963</v>
      </c>
      <c r="N39" s="302">
        <v>-42</v>
      </c>
      <c r="O39" s="293"/>
    </row>
    <row r="40" spans="1:16" ht="27" customHeight="1">
      <c r="A40" s="248"/>
      <c r="B40" s="244"/>
      <c r="C40" s="244"/>
      <c r="D40" s="244"/>
      <c r="E40" s="244"/>
      <c r="F40" s="244"/>
      <c r="G40" s="1125" t="s">
        <v>497</v>
      </c>
      <c r="H40" s="1126"/>
      <c r="I40" s="1126"/>
      <c r="J40" s="1127"/>
      <c r="K40" s="300">
        <v>-539344</v>
      </c>
      <c r="L40" s="300">
        <v>-51800</v>
      </c>
      <c r="M40" s="301">
        <v>-77210</v>
      </c>
      <c r="N40" s="302">
        <v>-32.9</v>
      </c>
      <c r="O40" s="293"/>
    </row>
    <row r="41" spans="1:16">
      <c r="A41" s="248"/>
      <c r="B41" s="244"/>
      <c r="C41" s="244"/>
      <c r="D41" s="244"/>
      <c r="E41" s="244"/>
      <c r="F41" s="244"/>
      <c r="G41" s="1131" t="s">
        <v>280</v>
      </c>
      <c r="H41" s="1132"/>
      <c r="I41" s="1132"/>
      <c r="J41" s="1133"/>
      <c r="K41" s="294">
        <v>171868</v>
      </c>
      <c r="L41" s="300">
        <v>16507</v>
      </c>
      <c r="M41" s="301">
        <v>40420</v>
      </c>
      <c r="N41" s="302">
        <v>-59.2</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0" t="s">
        <v>466</v>
      </c>
      <c r="J49" s="1122" t="s">
        <v>501</v>
      </c>
      <c r="K49" s="1123"/>
      <c r="L49" s="1123"/>
      <c r="M49" s="1123"/>
      <c r="N49" s="1124"/>
    </row>
    <row r="50" spans="1:14">
      <c r="A50" s="248"/>
      <c r="B50" s="244"/>
      <c r="C50" s="244"/>
      <c r="D50" s="244"/>
      <c r="E50" s="244"/>
      <c r="F50" s="244"/>
      <c r="G50" s="312"/>
      <c r="H50" s="313"/>
      <c r="I50" s="1121"/>
      <c r="J50" s="314" t="s">
        <v>502</v>
      </c>
      <c r="K50" s="315" t="s">
        <v>503</v>
      </c>
      <c r="L50" s="316" t="s">
        <v>504</v>
      </c>
      <c r="M50" s="317" t="s">
        <v>505</v>
      </c>
      <c r="N50" s="318" t="s">
        <v>506</v>
      </c>
    </row>
    <row r="51" spans="1:14">
      <c r="A51" s="248"/>
      <c r="B51" s="244"/>
      <c r="C51" s="244"/>
      <c r="D51" s="244"/>
      <c r="E51" s="244"/>
      <c r="F51" s="244"/>
      <c r="G51" s="310" t="s">
        <v>507</v>
      </c>
      <c r="H51" s="311"/>
      <c r="I51" s="319">
        <v>1081807</v>
      </c>
      <c r="J51" s="320">
        <v>98328</v>
      </c>
      <c r="K51" s="321">
        <v>-50.7</v>
      </c>
      <c r="L51" s="322">
        <v>127151</v>
      </c>
      <c r="M51" s="323">
        <v>51.8</v>
      </c>
      <c r="N51" s="324">
        <v>-102.5</v>
      </c>
    </row>
    <row r="52" spans="1:14">
      <c r="A52" s="248"/>
      <c r="B52" s="244"/>
      <c r="C52" s="244"/>
      <c r="D52" s="244"/>
      <c r="E52" s="244"/>
      <c r="F52" s="244"/>
      <c r="G52" s="325"/>
      <c r="H52" s="326" t="s">
        <v>508</v>
      </c>
      <c r="I52" s="327">
        <v>909836</v>
      </c>
      <c r="J52" s="328">
        <v>82697</v>
      </c>
      <c r="K52" s="329">
        <v>-24.6</v>
      </c>
      <c r="L52" s="330">
        <v>72559</v>
      </c>
      <c r="M52" s="331">
        <v>74.900000000000006</v>
      </c>
      <c r="N52" s="332">
        <v>-99.5</v>
      </c>
    </row>
    <row r="53" spans="1:14">
      <c r="A53" s="248"/>
      <c r="B53" s="244"/>
      <c r="C53" s="244"/>
      <c r="D53" s="244"/>
      <c r="E53" s="244"/>
      <c r="F53" s="244"/>
      <c r="G53" s="310" t="s">
        <v>509</v>
      </c>
      <c r="H53" s="311"/>
      <c r="I53" s="319">
        <v>870356</v>
      </c>
      <c r="J53" s="320">
        <v>80581</v>
      </c>
      <c r="K53" s="321">
        <v>-18</v>
      </c>
      <c r="L53" s="322">
        <v>147869</v>
      </c>
      <c r="M53" s="323">
        <v>16.3</v>
      </c>
      <c r="N53" s="324">
        <v>-34.299999999999997</v>
      </c>
    </row>
    <row r="54" spans="1:14">
      <c r="A54" s="248"/>
      <c r="B54" s="244"/>
      <c r="C54" s="244"/>
      <c r="D54" s="244"/>
      <c r="E54" s="244"/>
      <c r="F54" s="244"/>
      <c r="G54" s="325"/>
      <c r="H54" s="326" t="s">
        <v>508</v>
      </c>
      <c r="I54" s="327">
        <v>772998</v>
      </c>
      <c r="J54" s="328">
        <v>71567</v>
      </c>
      <c r="K54" s="329">
        <v>-13.5</v>
      </c>
      <c r="L54" s="330">
        <v>63271</v>
      </c>
      <c r="M54" s="331">
        <v>-12.8</v>
      </c>
      <c r="N54" s="332">
        <v>-0.7</v>
      </c>
    </row>
    <row r="55" spans="1:14">
      <c r="A55" s="248"/>
      <c r="B55" s="244"/>
      <c r="C55" s="244"/>
      <c r="D55" s="244"/>
      <c r="E55" s="244"/>
      <c r="F55" s="244"/>
      <c r="G55" s="310" t="s">
        <v>510</v>
      </c>
      <c r="H55" s="311"/>
      <c r="I55" s="319">
        <v>1427587</v>
      </c>
      <c r="J55" s="320">
        <v>134412</v>
      </c>
      <c r="K55" s="321">
        <v>66.8</v>
      </c>
      <c r="L55" s="322">
        <v>117242</v>
      </c>
      <c r="M55" s="323">
        <v>-20.7</v>
      </c>
      <c r="N55" s="324">
        <v>87.5</v>
      </c>
    </row>
    <row r="56" spans="1:14">
      <c r="A56" s="248"/>
      <c r="B56" s="244"/>
      <c r="C56" s="244"/>
      <c r="D56" s="244"/>
      <c r="E56" s="244"/>
      <c r="F56" s="244"/>
      <c r="G56" s="325"/>
      <c r="H56" s="326" t="s">
        <v>508</v>
      </c>
      <c r="I56" s="327">
        <v>829117</v>
      </c>
      <c r="J56" s="328">
        <v>78064</v>
      </c>
      <c r="K56" s="329">
        <v>9.1</v>
      </c>
      <c r="L56" s="330">
        <v>59388</v>
      </c>
      <c r="M56" s="331">
        <v>-6.1</v>
      </c>
      <c r="N56" s="332">
        <v>15.2</v>
      </c>
    </row>
    <row r="57" spans="1:14">
      <c r="A57" s="248"/>
      <c r="B57" s="244"/>
      <c r="C57" s="244"/>
      <c r="D57" s="244"/>
      <c r="E57" s="244"/>
      <c r="F57" s="244"/>
      <c r="G57" s="310" t="s">
        <v>511</v>
      </c>
      <c r="H57" s="311"/>
      <c r="I57" s="319">
        <v>1909931</v>
      </c>
      <c r="J57" s="320">
        <v>181311</v>
      </c>
      <c r="K57" s="321">
        <v>34.9</v>
      </c>
      <c r="L57" s="322">
        <v>114097</v>
      </c>
      <c r="M57" s="323">
        <v>-2.7</v>
      </c>
      <c r="N57" s="324">
        <v>37.6</v>
      </c>
    </row>
    <row r="58" spans="1:14">
      <c r="A58" s="248"/>
      <c r="B58" s="244"/>
      <c r="C58" s="244"/>
      <c r="D58" s="244"/>
      <c r="E58" s="244"/>
      <c r="F58" s="244"/>
      <c r="G58" s="325"/>
      <c r="H58" s="326" t="s">
        <v>508</v>
      </c>
      <c r="I58" s="327">
        <v>1156832</v>
      </c>
      <c r="J58" s="328">
        <v>109819</v>
      </c>
      <c r="K58" s="329">
        <v>40.700000000000003</v>
      </c>
      <c r="L58" s="330">
        <v>61630</v>
      </c>
      <c r="M58" s="331">
        <v>3.8</v>
      </c>
      <c r="N58" s="332">
        <v>36.9</v>
      </c>
    </row>
    <row r="59" spans="1:14">
      <c r="A59" s="248"/>
      <c r="B59" s="244"/>
      <c r="C59" s="244"/>
      <c r="D59" s="244"/>
      <c r="E59" s="244"/>
      <c r="F59" s="244"/>
      <c r="G59" s="310" t="s">
        <v>512</v>
      </c>
      <c r="H59" s="311"/>
      <c r="I59" s="319">
        <v>1054852</v>
      </c>
      <c r="J59" s="320">
        <v>101311</v>
      </c>
      <c r="K59" s="321">
        <v>-44.1</v>
      </c>
      <c r="L59" s="322">
        <v>136577</v>
      </c>
      <c r="M59" s="323">
        <v>19.7</v>
      </c>
      <c r="N59" s="324">
        <v>-63.8</v>
      </c>
    </row>
    <row r="60" spans="1:14">
      <c r="A60" s="248"/>
      <c r="B60" s="244"/>
      <c r="C60" s="244"/>
      <c r="D60" s="244"/>
      <c r="E60" s="244"/>
      <c r="F60" s="244"/>
      <c r="G60" s="325"/>
      <c r="H60" s="326" t="s">
        <v>508</v>
      </c>
      <c r="I60" s="333">
        <v>528102</v>
      </c>
      <c r="J60" s="328">
        <v>50721</v>
      </c>
      <c r="K60" s="329">
        <v>-53.8</v>
      </c>
      <c r="L60" s="330">
        <v>59645</v>
      </c>
      <c r="M60" s="331">
        <v>-3.2</v>
      </c>
      <c r="N60" s="332">
        <v>-50.6</v>
      </c>
    </row>
    <row r="61" spans="1:14">
      <c r="A61" s="248"/>
      <c r="B61" s="244"/>
      <c r="C61" s="244"/>
      <c r="D61" s="244"/>
      <c r="E61" s="244"/>
      <c r="F61" s="244"/>
      <c r="G61" s="310" t="s">
        <v>513</v>
      </c>
      <c r="H61" s="334"/>
      <c r="I61" s="335">
        <v>1268907</v>
      </c>
      <c r="J61" s="336">
        <v>119189</v>
      </c>
      <c r="K61" s="337">
        <v>-2.2000000000000002</v>
      </c>
      <c r="L61" s="338">
        <v>128587</v>
      </c>
      <c r="M61" s="339">
        <v>12.9</v>
      </c>
      <c r="N61" s="324">
        <v>-15.1</v>
      </c>
    </row>
    <row r="62" spans="1:14">
      <c r="A62" s="248"/>
      <c r="B62" s="244"/>
      <c r="C62" s="244"/>
      <c r="D62" s="244"/>
      <c r="E62" s="244"/>
      <c r="F62" s="244"/>
      <c r="G62" s="325"/>
      <c r="H62" s="326" t="s">
        <v>508</v>
      </c>
      <c r="I62" s="327">
        <v>839377</v>
      </c>
      <c r="J62" s="328">
        <v>78574</v>
      </c>
      <c r="K62" s="329">
        <v>-8.4</v>
      </c>
      <c r="L62" s="330">
        <v>63299</v>
      </c>
      <c r="M62" s="331">
        <v>11.3</v>
      </c>
      <c r="N62" s="332">
        <v>-19.7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4" t="s">
        <v>3</v>
      </c>
      <c r="D47" s="1134"/>
      <c r="E47" s="1135"/>
      <c r="F47" s="11">
        <v>22.61</v>
      </c>
      <c r="G47" s="12">
        <v>26.15</v>
      </c>
      <c r="H47" s="12">
        <v>26.19</v>
      </c>
      <c r="I47" s="12">
        <v>25.79</v>
      </c>
      <c r="J47" s="13">
        <v>25.76</v>
      </c>
    </row>
    <row r="48" spans="2:10" ht="57.75" customHeight="1">
      <c r="B48" s="14"/>
      <c r="C48" s="1136" t="s">
        <v>4</v>
      </c>
      <c r="D48" s="1136"/>
      <c r="E48" s="1137"/>
      <c r="F48" s="15">
        <v>9.52</v>
      </c>
      <c r="G48" s="16">
        <v>9.6300000000000008</v>
      </c>
      <c r="H48" s="16">
        <v>9.6199999999999992</v>
      </c>
      <c r="I48" s="16">
        <v>9.84</v>
      </c>
      <c r="J48" s="17">
        <v>8.58</v>
      </c>
    </row>
    <row r="49" spans="2:10" ht="57.75" customHeight="1" thickBot="1">
      <c r="B49" s="18"/>
      <c r="C49" s="1138" t="s">
        <v>5</v>
      </c>
      <c r="D49" s="1138"/>
      <c r="E49" s="1139"/>
      <c r="F49" s="19" t="s">
        <v>520</v>
      </c>
      <c r="G49" s="20">
        <v>5.97</v>
      </c>
      <c r="H49" s="20" t="s">
        <v>521</v>
      </c>
      <c r="I49" s="20" t="s">
        <v>522</v>
      </c>
      <c r="J49" s="21" t="s">
        <v>523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6" t="s">
        <v>524</v>
      </c>
      <c r="D34" s="1146"/>
      <c r="E34" s="1147"/>
      <c r="F34" s="32">
        <v>9.41</v>
      </c>
      <c r="G34" s="33">
        <v>9.6</v>
      </c>
      <c r="H34" s="33">
        <v>9.6</v>
      </c>
      <c r="I34" s="33">
        <v>9.8000000000000007</v>
      </c>
      <c r="J34" s="34">
        <v>8.5399999999999991</v>
      </c>
      <c r="K34" s="22"/>
      <c r="L34" s="22"/>
      <c r="M34" s="22"/>
      <c r="N34" s="22"/>
      <c r="O34" s="22"/>
      <c r="P34" s="22"/>
    </row>
    <row r="35" spans="1:16" ht="39" customHeight="1">
      <c r="A35" s="22"/>
      <c r="B35" s="35"/>
      <c r="C35" s="1140" t="s">
        <v>525</v>
      </c>
      <c r="D35" s="1141"/>
      <c r="E35" s="1142"/>
      <c r="F35" s="36">
        <v>0.5</v>
      </c>
      <c r="G35" s="37">
        <v>0.77</v>
      </c>
      <c r="H35" s="37">
        <v>0.98</v>
      </c>
      <c r="I35" s="37">
        <v>0.69</v>
      </c>
      <c r="J35" s="38">
        <v>1.1399999999999999</v>
      </c>
      <c r="K35" s="22"/>
      <c r="L35" s="22"/>
      <c r="M35" s="22"/>
      <c r="N35" s="22"/>
      <c r="O35" s="22"/>
      <c r="P35" s="22"/>
    </row>
    <row r="36" spans="1:16" ht="39" customHeight="1">
      <c r="A36" s="22"/>
      <c r="B36" s="35"/>
      <c r="C36" s="1140" t="s">
        <v>526</v>
      </c>
      <c r="D36" s="1141"/>
      <c r="E36" s="1142"/>
      <c r="F36" s="36">
        <v>0.24</v>
      </c>
      <c r="G36" s="37">
        <v>0.28000000000000003</v>
      </c>
      <c r="H36" s="37">
        <v>0.24</v>
      </c>
      <c r="I36" s="37">
        <v>0.35</v>
      </c>
      <c r="J36" s="38">
        <v>0.24</v>
      </c>
      <c r="K36" s="22"/>
      <c r="L36" s="22"/>
      <c r="M36" s="22"/>
      <c r="N36" s="22"/>
      <c r="O36" s="22"/>
      <c r="P36" s="22"/>
    </row>
    <row r="37" spans="1:16" ht="39" customHeight="1">
      <c r="A37" s="22"/>
      <c r="B37" s="35"/>
      <c r="C37" s="1140" t="s">
        <v>527</v>
      </c>
      <c r="D37" s="1141"/>
      <c r="E37" s="1142"/>
      <c r="F37" s="36">
        <v>0.88</v>
      </c>
      <c r="G37" s="37">
        <v>0.94</v>
      </c>
      <c r="H37" s="37">
        <v>2.17</v>
      </c>
      <c r="I37" s="37">
        <v>0.59</v>
      </c>
      <c r="J37" s="38">
        <v>0.16</v>
      </c>
      <c r="K37" s="22"/>
      <c r="L37" s="22"/>
      <c r="M37" s="22"/>
      <c r="N37" s="22"/>
      <c r="O37" s="22"/>
      <c r="P37" s="22"/>
    </row>
    <row r="38" spans="1:16" ht="39" customHeight="1">
      <c r="A38" s="22"/>
      <c r="B38" s="35"/>
      <c r="C38" s="1140" t="s">
        <v>528</v>
      </c>
      <c r="D38" s="1141"/>
      <c r="E38" s="1142"/>
      <c r="F38" s="36">
        <v>0.01</v>
      </c>
      <c r="G38" s="37">
        <v>0.01</v>
      </c>
      <c r="H38" s="37">
        <v>0.03</v>
      </c>
      <c r="I38" s="37">
        <v>0.04</v>
      </c>
      <c r="J38" s="38">
        <v>0.04</v>
      </c>
      <c r="K38" s="22"/>
      <c r="L38" s="22"/>
      <c r="M38" s="22"/>
      <c r="N38" s="22"/>
      <c r="O38" s="22"/>
      <c r="P38" s="22"/>
    </row>
    <row r="39" spans="1:16" ht="39" customHeight="1">
      <c r="A39" s="22"/>
      <c r="B39" s="35"/>
      <c r="C39" s="1140" t="s">
        <v>529</v>
      </c>
      <c r="D39" s="1141"/>
      <c r="E39" s="1142"/>
      <c r="F39" s="36">
        <v>0.1</v>
      </c>
      <c r="G39" s="37">
        <v>0.02</v>
      </c>
      <c r="H39" s="37">
        <v>0.02</v>
      </c>
      <c r="I39" s="37">
        <v>0.04</v>
      </c>
      <c r="J39" s="38">
        <v>0.03</v>
      </c>
      <c r="K39" s="22"/>
      <c r="L39" s="22"/>
      <c r="M39" s="22"/>
      <c r="N39" s="22"/>
      <c r="O39" s="22"/>
      <c r="P39" s="22"/>
    </row>
    <row r="40" spans="1:16" ht="39" customHeight="1">
      <c r="A40" s="22"/>
      <c r="B40" s="35"/>
      <c r="C40" s="1140" t="s">
        <v>530</v>
      </c>
      <c r="D40" s="1141"/>
      <c r="E40" s="1142"/>
      <c r="F40" s="36">
        <v>0.01</v>
      </c>
      <c r="G40" s="37">
        <v>0.01</v>
      </c>
      <c r="H40" s="37">
        <v>0</v>
      </c>
      <c r="I40" s="37">
        <v>0</v>
      </c>
      <c r="J40" s="38">
        <v>0.01</v>
      </c>
      <c r="K40" s="22"/>
      <c r="L40" s="22"/>
      <c r="M40" s="22"/>
      <c r="N40" s="22"/>
      <c r="O40" s="22"/>
      <c r="P40" s="22"/>
    </row>
    <row r="41" spans="1:16" ht="39" customHeight="1">
      <c r="A41" s="22"/>
      <c r="B41" s="35"/>
      <c r="C41" s="1140" t="s">
        <v>531</v>
      </c>
      <c r="D41" s="1141"/>
      <c r="E41" s="1142"/>
      <c r="F41" s="36">
        <v>0.01</v>
      </c>
      <c r="G41" s="37">
        <v>0.01</v>
      </c>
      <c r="H41" s="37">
        <v>0.03</v>
      </c>
      <c r="I41" s="37">
        <v>0</v>
      </c>
      <c r="J41" s="38">
        <v>0</v>
      </c>
      <c r="K41" s="22"/>
      <c r="L41" s="22"/>
      <c r="M41" s="22"/>
      <c r="N41" s="22"/>
      <c r="O41" s="22"/>
      <c r="P41" s="22"/>
    </row>
    <row r="42" spans="1:16" ht="39" customHeight="1">
      <c r="A42" s="22"/>
      <c r="B42" s="39"/>
      <c r="C42" s="1140" t="s">
        <v>532</v>
      </c>
      <c r="D42" s="1141"/>
      <c r="E42" s="1142"/>
      <c r="F42" s="36" t="s">
        <v>475</v>
      </c>
      <c r="G42" s="37" t="s">
        <v>475</v>
      </c>
      <c r="H42" s="37" t="s">
        <v>475</v>
      </c>
      <c r="I42" s="37" t="s">
        <v>475</v>
      </c>
      <c r="J42" s="38" t="s">
        <v>475</v>
      </c>
      <c r="K42" s="22"/>
      <c r="L42" s="22"/>
      <c r="M42" s="22"/>
      <c r="N42" s="22"/>
      <c r="O42" s="22"/>
      <c r="P42" s="22"/>
    </row>
    <row r="43" spans="1:16" ht="39" customHeight="1" thickBot="1">
      <c r="A43" s="22"/>
      <c r="B43" s="40"/>
      <c r="C43" s="1143" t="s">
        <v>533</v>
      </c>
      <c r="D43" s="1144"/>
      <c r="E43" s="1145"/>
      <c r="F43" s="41">
        <v>0</v>
      </c>
      <c r="G43" s="42">
        <v>0</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6" t="s">
        <v>11</v>
      </c>
      <c r="C45" s="1157"/>
      <c r="D45" s="58"/>
      <c r="E45" s="1162" t="s">
        <v>12</v>
      </c>
      <c r="F45" s="1162"/>
      <c r="G45" s="1162"/>
      <c r="H45" s="1162"/>
      <c r="I45" s="1162"/>
      <c r="J45" s="1163"/>
      <c r="K45" s="59">
        <v>500</v>
      </c>
      <c r="L45" s="60">
        <v>510</v>
      </c>
      <c r="M45" s="60">
        <v>527</v>
      </c>
      <c r="N45" s="60">
        <v>647</v>
      </c>
      <c r="O45" s="61">
        <v>666</v>
      </c>
      <c r="P45" s="48"/>
      <c r="Q45" s="48"/>
      <c r="R45" s="48"/>
      <c r="S45" s="48"/>
      <c r="T45" s="48"/>
      <c r="U45" s="48"/>
    </row>
    <row r="46" spans="1:21" ht="30.75" customHeight="1">
      <c r="A46" s="48"/>
      <c r="B46" s="1158"/>
      <c r="C46" s="1159"/>
      <c r="D46" s="62"/>
      <c r="E46" s="1150" t="s">
        <v>13</v>
      </c>
      <c r="F46" s="1150"/>
      <c r="G46" s="1150"/>
      <c r="H46" s="1150"/>
      <c r="I46" s="1150"/>
      <c r="J46" s="1151"/>
      <c r="K46" s="63" t="s">
        <v>475</v>
      </c>
      <c r="L46" s="64" t="s">
        <v>475</v>
      </c>
      <c r="M46" s="64" t="s">
        <v>475</v>
      </c>
      <c r="N46" s="64" t="s">
        <v>475</v>
      </c>
      <c r="O46" s="65" t="s">
        <v>475</v>
      </c>
      <c r="P46" s="48"/>
      <c r="Q46" s="48"/>
      <c r="R46" s="48"/>
      <c r="S46" s="48"/>
      <c r="T46" s="48"/>
      <c r="U46" s="48"/>
    </row>
    <row r="47" spans="1:21" ht="30.75" customHeight="1">
      <c r="A47" s="48"/>
      <c r="B47" s="1158"/>
      <c r="C47" s="1159"/>
      <c r="D47" s="62"/>
      <c r="E47" s="1150" t="s">
        <v>14</v>
      </c>
      <c r="F47" s="1150"/>
      <c r="G47" s="1150"/>
      <c r="H47" s="1150"/>
      <c r="I47" s="1150"/>
      <c r="J47" s="1151"/>
      <c r="K47" s="63" t="s">
        <v>475</v>
      </c>
      <c r="L47" s="64" t="s">
        <v>475</v>
      </c>
      <c r="M47" s="64" t="s">
        <v>475</v>
      </c>
      <c r="N47" s="64" t="s">
        <v>475</v>
      </c>
      <c r="O47" s="65" t="s">
        <v>475</v>
      </c>
      <c r="P47" s="48"/>
      <c r="Q47" s="48"/>
      <c r="R47" s="48"/>
      <c r="S47" s="48"/>
      <c r="T47" s="48"/>
      <c r="U47" s="48"/>
    </row>
    <row r="48" spans="1:21" ht="30.75" customHeight="1">
      <c r="A48" s="48"/>
      <c r="B48" s="1158"/>
      <c r="C48" s="1159"/>
      <c r="D48" s="62"/>
      <c r="E48" s="1150" t="s">
        <v>15</v>
      </c>
      <c r="F48" s="1150"/>
      <c r="G48" s="1150"/>
      <c r="H48" s="1150"/>
      <c r="I48" s="1150"/>
      <c r="J48" s="1151"/>
      <c r="K48" s="63">
        <v>18</v>
      </c>
      <c r="L48" s="64">
        <v>18</v>
      </c>
      <c r="M48" s="64">
        <v>18</v>
      </c>
      <c r="N48" s="64">
        <v>18</v>
      </c>
      <c r="O48" s="65">
        <v>18</v>
      </c>
      <c r="P48" s="48"/>
      <c r="Q48" s="48"/>
      <c r="R48" s="48"/>
      <c r="S48" s="48"/>
      <c r="T48" s="48"/>
      <c r="U48" s="48"/>
    </row>
    <row r="49" spans="1:21" ht="30.75" customHeight="1">
      <c r="A49" s="48"/>
      <c r="B49" s="1158"/>
      <c r="C49" s="1159"/>
      <c r="D49" s="62"/>
      <c r="E49" s="1150" t="s">
        <v>16</v>
      </c>
      <c r="F49" s="1150"/>
      <c r="G49" s="1150"/>
      <c r="H49" s="1150"/>
      <c r="I49" s="1150"/>
      <c r="J49" s="1151"/>
      <c r="K49" s="63">
        <v>66</v>
      </c>
      <c r="L49" s="64">
        <v>65</v>
      </c>
      <c r="M49" s="64">
        <v>65</v>
      </c>
      <c r="N49" s="64">
        <v>58</v>
      </c>
      <c r="O49" s="65">
        <v>51</v>
      </c>
      <c r="P49" s="48"/>
      <c r="Q49" s="48"/>
      <c r="R49" s="48"/>
      <c r="S49" s="48"/>
      <c r="T49" s="48"/>
      <c r="U49" s="48"/>
    </row>
    <row r="50" spans="1:21" ht="30.75" customHeight="1">
      <c r="A50" s="48"/>
      <c r="B50" s="1158"/>
      <c r="C50" s="1159"/>
      <c r="D50" s="62"/>
      <c r="E50" s="1150" t="s">
        <v>17</v>
      </c>
      <c r="F50" s="1150"/>
      <c r="G50" s="1150"/>
      <c r="H50" s="1150"/>
      <c r="I50" s="1150"/>
      <c r="J50" s="1151"/>
      <c r="K50" s="63">
        <v>73</v>
      </c>
      <c r="L50" s="64">
        <v>73</v>
      </c>
      <c r="M50" s="64">
        <v>73</v>
      </c>
      <c r="N50" s="64">
        <v>76</v>
      </c>
      <c r="O50" s="65" t="s">
        <v>475</v>
      </c>
      <c r="P50" s="48"/>
      <c r="Q50" s="48"/>
      <c r="R50" s="48"/>
      <c r="S50" s="48"/>
      <c r="T50" s="48"/>
      <c r="U50" s="48"/>
    </row>
    <row r="51" spans="1:21" ht="30.75" customHeight="1">
      <c r="A51" s="48"/>
      <c r="B51" s="1160"/>
      <c r="C51" s="1161"/>
      <c r="D51" s="66"/>
      <c r="E51" s="1150" t="s">
        <v>18</v>
      </c>
      <c r="F51" s="1150"/>
      <c r="G51" s="1150"/>
      <c r="H51" s="1150"/>
      <c r="I51" s="1150"/>
      <c r="J51" s="1151"/>
      <c r="K51" s="63" t="s">
        <v>475</v>
      </c>
      <c r="L51" s="64" t="s">
        <v>475</v>
      </c>
      <c r="M51" s="64" t="s">
        <v>475</v>
      </c>
      <c r="N51" s="64" t="s">
        <v>475</v>
      </c>
      <c r="O51" s="65" t="s">
        <v>475</v>
      </c>
      <c r="P51" s="48"/>
      <c r="Q51" s="48"/>
      <c r="R51" s="48"/>
      <c r="S51" s="48"/>
      <c r="T51" s="48"/>
      <c r="U51" s="48"/>
    </row>
    <row r="52" spans="1:21" ht="30.75" customHeight="1">
      <c r="A52" s="48"/>
      <c r="B52" s="1148" t="s">
        <v>19</v>
      </c>
      <c r="C52" s="1149"/>
      <c r="D52" s="66"/>
      <c r="E52" s="1150" t="s">
        <v>20</v>
      </c>
      <c r="F52" s="1150"/>
      <c r="G52" s="1150"/>
      <c r="H52" s="1150"/>
      <c r="I52" s="1150"/>
      <c r="J52" s="1151"/>
      <c r="K52" s="63">
        <v>455</v>
      </c>
      <c r="L52" s="64">
        <v>449</v>
      </c>
      <c r="M52" s="64">
        <v>489</v>
      </c>
      <c r="N52" s="64">
        <v>563</v>
      </c>
      <c r="O52" s="65">
        <v>564</v>
      </c>
      <c r="P52" s="48"/>
      <c r="Q52" s="48"/>
      <c r="R52" s="48"/>
      <c r="S52" s="48"/>
      <c r="T52" s="48"/>
      <c r="U52" s="48"/>
    </row>
    <row r="53" spans="1:21" ht="30.75" customHeight="1" thickBot="1">
      <c r="A53" s="48"/>
      <c r="B53" s="1152" t="s">
        <v>21</v>
      </c>
      <c r="C53" s="1153"/>
      <c r="D53" s="67"/>
      <c r="E53" s="1154" t="s">
        <v>22</v>
      </c>
      <c r="F53" s="1154"/>
      <c r="G53" s="1154"/>
      <c r="H53" s="1154"/>
      <c r="I53" s="1154"/>
      <c r="J53" s="1155"/>
      <c r="K53" s="68">
        <v>202</v>
      </c>
      <c r="L53" s="69">
        <v>217</v>
      </c>
      <c r="M53" s="69">
        <v>194</v>
      </c>
      <c r="N53" s="69">
        <v>236</v>
      </c>
      <c r="O53" s="70">
        <v>171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4" t="s">
        <v>24</v>
      </c>
      <c r="C41" s="1165"/>
      <c r="D41" s="81"/>
      <c r="E41" s="1170" t="s">
        <v>25</v>
      </c>
      <c r="F41" s="1170"/>
      <c r="G41" s="1170"/>
      <c r="H41" s="1171"/>
      <c r="I41" s="82">
        <v>5812</v>
      </c>
      <c r="J41" s="83">
        <v>5635</v>
      </c>
      <c r="K41" s="83">
        <v>6011</v>
      </c>
      <c r="L41" s="83">
        <v>6404</v>
      </c>
      <c r="M41" s="84">
        <v>6213</v>
      </c>
    </row>
    <row r="42" spans="2:13" ht="27.75" customHeight="1">
      <c r="B42" s="1166"/>
      <c r="C42" s="1167"/>
      <c r="D42" s="85"/>
      <c r="E42" s="1172" t="s">
        <v>26</v>
      </c>
      <c r="F42" s="1172"/>
      <c r="G42" s="1172"/>
      <c r="H42" s="1173"/>
      <c r="I42" s="86">
        <v>219</v>
      </c>
      <c r="J42" s="87">
        <v>146</v>
      </c>
      <c r="K42" s="87">
        <v>73</v>
      </c>
      <c r="L42" s="87" t="s">
        <v>475</v>
      </c>
      <c r="M42" s="88" t="s">
        <v>475</v>
      </c>
    </row>
    <row r="43" spans="2:13" ht="27.75" customHeight="1">
      <c r="B43" s="1166"/>
      <c r="C43" s="1167"/>
      <c r="D43" s="85"/>
      <c r="E43" s="1172" t="s">
        <v>27</v>
      </c>
      <c r="F43" s="1172"/>
      <c r="G43" s="1172"/>
      <c r="H43" s="1173"/>
      <c r="I43" s="86">
        <v>191</v>
      </c>
      <c r="J43" s="87">
        <v>133</v>
      </c>
      <c r="K43" s="87">
        <v>128</v>
      </c>
      <c r="L43" s="87">
        <v>155</v>
      </c>
      <c r="M43" s="88">
        <v>145</v>
      </c>
    </row>
    <row r="44" spans="2:13" ht="27.75" customHeight="1">
      <c r="B44" s="1166"/>
      <c r="C44" s="1167"/>
      <c r="D44" s="85"/>
      <c r="E44" s="1172" t="s">
        <v>28</v>
      </c>
      <c r="F44" s="1172"/>
      <c r="G44" s="1172"/>
      <c r="H44" s="1173"/>
      <c r="I44" s="86">
        <v>379</v>
      </c>
      <c r="J44" s="87">
        <v>344</v>
      </c>
      <c r="K44" s="87">
        <v>312</v>
      </c>
      <c r="L44" s="87">
        <v>256</v>
      </c>
      <c r="M44" s="88">
        <v>229</v>
      </c>
    </row>
    <row r="45" spans="2:13" ht="27.75" customHeight="1">
      <c r="B45" s="1166"/>
      <c r="C45" s="1167"/>
      <c r="D45" s="85"/>
      <c r="E45" s="1172" t="s">
        <v>29</v>
      </c>
      <c r="F45" s="1172"/>
      <c r="G45" s="1172"/>
      <c r="H45" s="1173"/>
      <c r="I45" s="86">
        <v>1500</v>
      </c>
      <c r="J45" s="87">
        <v>1510</v>
      </c>
      <c r="K45" s="87">
        <v>1407</v>
      </c>
      <c r="L45" s="87">
        <v>1140</v>
      </c>
      <c r="M45" s="88">
        <v>1065</v>
      </c>
    </row>
    <row r="46" spans="2:13" ht="27.75" customHeight="1">
      <c r="B46" s="1166"/>
      <c r="C46" s="1167"/>
      <c r="D46" s="85"/>
      <c r="E46" s="1172" t="s">
        <v>30</v>
      </c>
      <c r="F46" s="1172"/>
      <c r="G46" s="1172"/>
      <c r="H46" s="1173"/>
      <c r="I46" s="86" t="s">
        <v>475</v>
      </c>
      <c r="J46" s="87" t="s">
        <v>475</v>
      </c>
      <c r="K46" s="87" t="s">
        <v>475</v>
      </c>
      <c r="L46" s="87" t="s">
        <v>475</v>
      </c>
      <c r="M46" s="88" t="s">
        <v>475</v>
      </c>
    </row>
    <row r="47" spans="2:13" ht="27.75" customHeight="1">
      <c r="B47" s="1166"/>
      <c r="C47" s="1167"/>
      <c r="D47" s="85"/>
      <c r="E47" s="1172" t="s">
        <v>31</v>
      </c>
      <c r="F47" s="1172"/>
      <c r="G47" s="1172"/>
      <c r="H47" s="1173"/>
      <c r="I47" s="86" t="s">
        <v>475</v>
      </c>
      <c r="J47" s="87" t="s">
        <v>475</v>
      </c>
      <c r="K47" s="87" t="s">
        <v>475</v>
      </c>
      <c r="L47" s="87" t="s">
        <v>475</v>
      </c>
      <c r="M47" s="88" t="s">
        <v>475</v>
      </c>
    </row>
    <row r="48" spans="2:13" ht="27.75" customHeight="1">
      <c r="B48" s="1168"/>
      <c r="C48" s="1169"/>
      <c r="D48" s="85"/>
      <c r="E48" s="1172" t="s">
        <v>32</v>
      </c>
      <c r="F48" s="1172"/>
      <c r="G48" s="1172"/>
      <c r="H48" s="1173"/>
      <c r="I48" s="86" t="s">
        <v>475</v>
      </c>
      <c r="J48" s="87" t="s">
        <v>475</v>
      </c>
      <c r="K48" s="87" t="s">
        <v>475</v>
      </c>
      <c r="L48" s="87" t="s">
        <v>475</v>
      </c>
      <c r="M48" s="88" t="s">
        <v>475</v>
      </c>
    </row>
    <row r="49" spans="2:13" ht="27.75" customHeight="1">
      <c r="B49" s="1174" t="s">
        <v>33</v>
      </c>
      <c r="C49" s="1175"/>
      <c r="D49" s="89"/>
      <c r="E49" s="1172" t="s">
        <v>34</v>
      </c>
      <c r="F49" s="1172"/>
      <c r="G49" s="1172"/>
      <c r="H49" s="1173"/>
      <c r="I49" s="86">
        <v>5285</v>
      </c>
      <c r="J49" s="87">
        <v>5772</v>
      </c>
      <c r="K49" s="87">
        <v>6330</v>
      </c>
      <c r="L49" s="87">
        <v>6591</v>
      </c>
      <c r="M49" s="88">
        <v>6971</v>
      </c>
    </row>
    <row r="50" spans="2:13" ht="27.75" customHeight="1">
      <c r="B50" s="1166"/>
      <c r="C50" s="1167"/>
      <c r="D50" s="85"/>
      <c r="E50" s="1172" t="s">
        <v>35</v>
      </c>
      <c r="F50" s="1172"/>
      <c r="G50" s="1172"/>
      <c r="H50" s="1173"/>
      <c r="I50" s="86">
        <v>259</v>
      </c>
      <c r="J50" s="87">
        <v>248</v>
      </c>
      <c r="K50" s="87">
        <v>291</v>
      </c>
      <c r="L50" s="87">
        <v>294</v>
      </c>
      <c r="M50" s="88">
        <v>276</v>
      </c>
    </row>
    <row r="51" spans="2:13" ht="27.75" customHeight="1">
      <c r="B51" s="1168"/>
      <c r="C51" s="1169"/>
      <c r="D51" s="85"/>
      <c r="E51" s="1172" t="s">
        <v>36</v>
      </c>
      <c r="F51" s="1172"/>
      <c r="G51" s="1172"/>
      <c r="H51" s="1173"/>
      <c r="I51" s="86">
        <v>4700</v>
      </c>
      <c r="J51" s="87">
        <v>4795</v>
      </c>
      <c r="K51" s="87">
        <v>4819</v>
      </c>
      <c r="L51" s="87">
        <v>5387</v>
      </c>
      <c r="M51" s="88">
        <v>5209</v>
      </c>
    </row>
    <row r="52" spans="2:13" ht="27.75" customHeight="1" thickBot="1">
      <c r="B52" s="1176" t="s">
        <v>37</v>
      </c>
      <c r="C52" s="1177"/>
      <c r="D52" s="90"/>
      <c r="E52" s="1178" t="s">
        <v>38</v>
      </c>
      <c r="F52" s="1178"/>
      <c r="G52" s="1178"/>
      <c r="H52" s="1179"/>
      <c r="I52" s="91">
        <v>-2143</v>
      </c>
      <c r="J52" s="92">
        <v>-3047</v>
      </c>
      <c r="K52" s="92">
        <v>-3510</v>
      </c>
      <c r="L52" s="92">
        <v>-4318</v>
      </c>
      <c r="M52" s="93">
        <v>-4803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98328</v>
      </c>
      <c r="E3" s="116"/>
      <c r="F3" s="117">
        <v>127151</v>
      </c>
      <c r="G3" s="118"/>
      <c r="H3" s="119"/>
    </row>
    <row r="4" spans="1:8">
      <c r="A4" s="120"/>
      <c r="B4" s="121"/>
      <c r="C4" s="122"/>
      <c r="D4" s="123">
        <v>82697</v>
      </c>
      <c r="E4" s="124"/>
      <c r="F4" s="125">
        <v>72559</v>
      </c>
      <c r="G4" s="126"/>
      <c r="H4" s="127"/>
    </row>
    <row r="5" spans="1:8">
      <c r="A5" s="108" t="s">
        <v>509</v>
      </c>
      <c r="B5" s="113"/>
      <c r="C5" s="114"/>
      <c r="D5" s="115">
        <v>80581</v>
      </c>
      <c r="E5" s="116"/>
      <c r="F5" s="117">
        <v>147869</v>
      </c>
      <c r="G5" s="118"/>
      <c r="H5" s="119"/>
    </row>
    <row r="6" spans="1:8">
      <c r="A6" s="120"/>
      <c r="B6" s="121"/>
      <c r="C6" s="122"/>
      <c r="D6" s="123">
        <v>71567</v>
      </c>
      <c r="E6" s="124"/>
      <c r="F6" s="125">
        <v>63271</v>
      </c>
      <c r="G6" s="126"/>
      <c r="H6" s="127"/>
    </row>
    <row r="7" spans="1:8">
      <c r="A7" s="108" t="s">
        <v>510</v>
      </c>
      <c r="B7" s="113"/>
      <c r="C7" s="114"/>
      <c r="D7" s="115">
        <v>134412</v>
      </c>
      <c r="E7" s="116"/>
      <c r="F7" s="117">
        <v>117242</v>
      </c>
      <c r="G7" s="118"/>
      <c r="H7" s="119"/>
    </row>
    <row r="8" spans="1:8">
      <c r="A8" s="120"/>
      <c r="B8" s="121"/>
      <c r="C8" s="122"/>
      <c r="D8" s="123">
        <v>78064</v>
      </c>
      <c r="E8" s="124"/>
      <c r="F8" s="125">
        <v>59388</v>
      </c>
      <c r="G8" s="126"/>
      <c r="H8" s="127"/>
    </row>
    <row r="9" spans="1:8">
      <c r="A9" s="108" t="s">
        <v>511</v>
      </c>
      <c r="B9" s="113"/>
      <c r="C9" s="114"/>
      <c r="D9" s="115">
        <v>181311</v>
      </c>
      <c r="E9" s="116"/>
      <c r="F9" s="117">
        <v>114097</v>
      </c>
      <c r="G9" s="118"/>
      <c r="H9" s="119"/>
    </row>
    <row r="10" spans="1:8">
      <c r="A10" s="120"/>
      <c r="B10" s="121"/>
      <c r="C10" s="122"/>
      <c r="D10" s="123">
        <v>109819</v>
      </c>
      <c r="E10" s="124"/>
      <c r="F10" s="125">
        <v>61630</v>
      </c>
      <c r="G10" s="126"/>
      <c r="H10" s="127"/>
    </row>
    <row r="11" spans="1:8">
      <c r="A11" s="108" t="s">
        <v>512</v>
      </c>
      <c r="B11" s="113"/>
      <c r="C11" s="114"/>
      <c r="D11" s="115">
        <v>101311</v>
      </c>
      <c r="E11" s="116"/>
      <c r="F11" s="117">
        <v>136577</v>
      </c>
      <c r="G11" s="118"/>
      <c r="H11" s="119"/>
    </row>
    <row r="12" spans="1:8">
      <c r="A12" s="120"/>
      <c r="B12" s="121"/>
      <c r="C12" s="128"/>
      <c r="D12" s="123">
        <v>50721</v>
      </c>
      <c r="E12" s="124"/>
      <c r="F12" s="125">
        <v>59645</v>
      </c>
      <c r="G12" s="126"/>
      <c r="H12" s="127"/>
    </row>
    <row r="13" spans="1:8">
      <c r="A13" s="108"/>
      <c r="B13" s="113"/>
      <c r="C13" s="129"/>
      <c r="D13" s="130">
        <v>119189</v>
      </c>
      <c r="E13" s="131"/>
      <c r="F13" s="132">
        <v>128587</v>
      </c>
      <c r="G13" s="133"/>
      <c r="H13" s="119"/>
    </row>
    <row r="14" spans="1:8">
      <c r="A14" s="120"/>
      <c r="B14" s="121"/>
      <c r="C14" s="122"/>
      <c r="D14" s="123">
        <v>78574</v>
      </c>
      <c r="E14" s="124"/>
      <c r="F14" s="125">
        <v>63299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9.52</v>
      </c>
      <c r="C19" s="134">
        <f>ROUND(VALUE(SUBSTITUTE(実質収支比率等に係る経年分析!G$48,"▲","-")),2)</f>
        <v>9.6300000000000008</v>
      </c>
      <c r="D19" s="134">
        <f>ROUND(VALUE(SUBSTITUTE(実質収支比率等に係る経年分析!H$48,"▲","-")),2)</f>
        <v>9.6199999999999992</v>
      </c>
      <c r="E19" s="134">
        <f>ROUND(VALUE(SUBSTITUTE(実質収支比率等に係る経年分析!I$48,"▲","-")),2)</f>
        <v>9.84</v>
      </c>
      <c r="F19" s="134">
        <f>ROUND(VALUE(SUBSTITUTE(実質収支比率等に係る経年分析!J$48,"▲","-")),2)</f>
        <v>8.58</v>
      </c>
    </row>
    <row r="20" spans="1:11">
      <c r="A20" s="134" t="s">
        <v>43</v>
      </c>
      <c r="B20" s="134">
        <f>ROUND(VALUE(SUBSTITUTE(実質収支比率等に係る経年分析!F$47,"▲","-")),2)</f>
        <v>22.61</v>
      </c>
      <c r="C20" s="134">
        <f>ROUND(VALUE(SUBSTITUTE(実質収支比率等に係る経年分析!G$47,"▲","-")),2)</f>
        <v>26.15</v>
      </c>
      <c r="D20" s="134">
        <f>ROUND(VALUE(SUBSTITUTE(実質収支比率等に係る経年分析!H$47,"▲","-")),2)</f>
        <v>26.19</v>
      </c>
      <c r="E20" s="134">
        <f>ROUND(VALUE(SUBSTITUTE(実質収支比率等に係る経年分析!I$47,"▲","-")),2)</f>
        <v>25.79</v>
      </c>
      <c r="F20" s="134">
        <f>ROUND(VALUE(SUBSTITUTE(実質収支比率等に係る経年分析!J$47,"▲","-")),2)</f>
        <v>25.76</v>
      </c>
    </row>
    <row r="21" spans="1:11">
      <c r="A21" s="134" t="s">
        <v>44</v>
      </c>
      <c r="B21" s="134">
        <f>IF(ISNUMBER(VALUE(SUBSTITUTE(実質収支比率等に係る経年分析!F$49,"▲","-"))),ROUND(VALUE(SUBSTITUTE(実質収支比率等に係る経年分析!F$49,"▲","-")),2),NA())</f>
        <v>-1.62</v>
      </c>
      <c r="C21" s="134">
        <f>IF(ISNUMBER(VALUE(SUBSTITUTE(実質収支比率等に係る経年分析!G$49,"▲","-"))),ROUND(VALUE(SUBSTITUTE(実質収支比率等に係る経年分析!G$49,"▲","-")),2),NA())</f>
        <v>5.97</v>
      </c>
      <c r="D21" s="134">
        <f>IF(ISNUMBER(VALUE(SUBSTITUTE(実質収支比率等に係る経年分析!H$49,"▲","-"))),ROUND(VALUE(SUBSTITUTE(実質収支比率等に係る経年分析!H$49,"▲","-")),2),NA())</f>
        <v>-4.93</v>
      </c>
      <c r="E21" s="134">
        <f>IF(ISNUMBER(VALUE(SUBSTITUTE(実質収支比率等に係る経年分析!I$49,"▲","-"))),ROUND(VALUE(SUBSTITUTE(実質収支比率等に係る経年分析!I$49,"▲","-")),2),NA())</f>
        <v>-4.46</v>
      </c>
      <c r="F21" s="134">
        <f>IF(ISNUMBER(VALUE(SUBSTITUTE(実質収支比率等に係る経年分析!J$49,"▲","-"))),ROUND(VALUE(SUBSTITUTE(実質収支比率等に係る経年分析!J$49,"▲","-")),2),NA())</f>
        <v>-5.77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同和住宅資金貸付事業特別会計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飯田高原診療所特別会計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介護サービス事業特別会計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0.16</v>
      </c>
    </row>
    <row r="34" spans="1:16">
      <c r="A34" s="135" t="str">
        <f>IF(連結実質赤字比率に係る赤字・黒字の構成分析!C$36="",NA(),連結実質赤字比率に係る赤字・黒字の構成分析!C$36)</f>
        <v>水道特別会計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0.28000000000000003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0.24</v>
      </c>
    </row>
    <row r="35" spans="1:16">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0.77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0.69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1.1399999999999999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9.41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9.8000000000000007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8.5399999999999991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455</v>
      </c>
      <c r="E42" s="136"/>
      <c r="F42" s="136"/>
      <c r="G42" s="136">
        <f>'実質公債費比率（分子）の構造'!L$52</f>
        <v>449</v>
      </c>
      <c r="H42" s="136"/>
      <c r="I42" s="136"/>
      <c r="J42" s="136">
        <f>'実質公債費比率（分子）の構造'!M$52</f>
        <v>489</v>
      </c>
      <c r="K42" s="136"/>
      <c r="L42" s="136"/>
      <c r="M42" s="136">
        <f>'実質公債費比率（分子）の構造'!N$52</f>
        <v>563</v>
      </c>
      <c r="N42" s="136"/>
      <c r="O42" s="136"/>
      <c r="P42" s="136">
        <f>'実質公債費比率（分子）の構造'!O$52</f>
        <v>564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73</v>
      </c>
      <c r="C44" s="136"/>
      <c r="D44" s="136"/>
      <c r="E44" s="136">
        <f>'実質公債費比率（分子）の構造'!L$50</f>
        <v>73</v>
      </c>
      <c r="F44" s="136"/>
      <c r="G44" s="136"/>
      <c r="H44" s="136">
        <f>'実質公債費比率（分子）の構造'!M$50</f>
        <v>73</v>
      </c>
      <c r="I44" s="136"/>
      <c r="J44" s="136"/>
      <c r="K44" s="136">
        <f>'実質公債費比率（分子）の構造'!N$50</f>
        <v>76</v>
      </c>
      <c r="L44" s="136"/>
      <c r="M44" s="136"/>
      <c r="N44" s="136" t="str">
        <f>'実質公債費比率（分子）の構造'!O$50</f>
        <v>-</v>
      </c>
      <c r="O44" s="136"/>
      <c r="P44" s="136"/>
    </row>
    <row r="45" spans="1:16">
      <c r="A45" s="136" t="s">
        <v>54</v>
      </c>
      <c r="B45" s="136">
        <f>'実質公債費比率（分子）の構造'!K$49</f>
        <v>66</v>
      </c>
      <c r="C45" s="136"/>
      <c r="D45" s="136"/>
      <c r="E45" s="136">
        <f>'実質公債費比率（分子）の構造'!L$49</f>
        <v>65</v>
      </c>
      <c r="F45" s="136"/>
      <c r="G45" s="136"/>
      <c r="H45" s="136">
        <f>'実質公債費比率（分子）の構造'!M$49</f>
        <v>65</v>
      </c>
      <c r="I45" s="136"/>
      <c r="J45" s="136"/>
      <c r="K45" s="136">
        <f>'実質公債費比率（分子）の構造'!N$49</f>
        <v>58</v>
      </c>
      <c r="L45" s="136"/>
      <c r="M45" s="136"/>
      <c r="N45" s="136">
        <f>'実質公債費比率（分子）の構造'!O$49</f>
        <v>51</v>
      </c>
      <c r="O45" s="136"/>
      <c r="P45" s="136"/>
    </row>
    <row r="46" spans="1:16">
      <c r="A46" s="136" t="s">
        <v>55</v>
      </c>
      <c r="B46" s="136">
        <f>'実質公債費比率（分子）の構造'!K$48</f>
        <v>18</v>
      </c>
      <c r="C46" s="136"/>
      <c r="D46" s="136"/>
      <c r="E46" s="136">
        <f>'実質公債費比率（分子）の構造'!L$48</f>
        <v>18</v>
      </c>
      <c r="F46" s="136"/>
      <c r="G46" s="136"/>
      <c r="H46" s="136">
        <f>'実質公債費比率（分子）の構造'!M$48</f>
        <v>18</v>
      </c>
      <c r="I46" s="136"/>
      <c r="J46" s="136"/>
      <c r="K46" s="136">
        <f>'実質公債費比率（分子）の構造'!N$48</f>
        <v>18</v>
      </c>
      <c r="L46" s="136"/>
      <c r="M46" s="136"/>
      <c r="N46" s="136">
        <f>'実質公債費比率（分子）の構造'!O$48</f>
        <v>18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500</v>
      </c>
      <c r="C49" s="136"/>
      <c r="D49" s="136"/>
      <c r="E49" s="136">
        <f>'実質公債費比率（分子）の構造'!L$45</f>
        <v>510</v>
      </c>
      <c r="F49" s="136"/>
      <c r="G49" s="136"/>
      <c r="H49" s="136">
        <f>'実質公債費比率（分子）の構造'!M$45</f>
        <v>527</v>
      </c>
      <c r="I49" s="136"/>
      <c r="J49" s="136"/>
      <c r="K49" s="136">
        <f>'実質公債費比率（分子）の構造'!N$45</f>
        <v>647</v>
      </c>
      <c r="L49" s="136"/>
      <c r="M49" s="136"/>
      <c r="N49" s="136">
        <f>'実質公債費比率（分子）の構造'!O$45</f>
        <v>666</v>
      </c>
      <c r="O49" s="136"/>
      <c r="P49" s="136"/>
    </row>
    <row r="50" spans="1:16">
      <c r="A50" s="136" t="s">
        <v>59</v>
      </c>
      <c r="B50" s="136" t="e">
        <f>NA()</f>
        <v>#N/A</v>
      </c>
      <c r="C50" s="136">
        <f>IF(ISNUMBER('実質公債費比率（分子）の構造'!K$53),'実質公債費比率（分子）の構造'!K$53,NA())</f>
        <v>202</v>
      </c>
      <c r="D50" s="136" t="e">
        <f>NA()</f>
        <v>#N/A</v>
      </c>
      <c r="E50" s="136" t="e">
        <f>NA()</f>
        <v>#N/A</v>
      </c>
      <c r="F50" s="136">
        <f>IF(ISNUMBER('実質公債費比率（分子）の構造'!L$53),'実質公債費比率（分子）の構造'!L$53,NA())</f>
        <v>217</v>
      </c>
      <c r="G50" s="136" t="e">
        <f>NA()</f>
        <v>#N/A</v>
      </c>
      <c r="H50" s="136" t="e">
        <f>NA()</f>
        <v>#N/A</v>
      </c>
      <c r="I50" s="136">
        <f>IF(ISNUMBER('実質公債費比率（分子）の構造'!M$53),'実質公債費比率（分子）の構造'!M$53,NA())</f>
        <v>194</v>
      </c>
      <c r="J50" s="136" t="e">
        <f>NA()</f>
        <v>#N/A</v>
      </c>
      <c r="K50" s="136" t="e">
        <f>NA()</f>
        <v>#N/A</v>
      </c>
      <c r="L50" s="136">
        <f>IF(ISNUMBER('実質公債費比率（分子）の構造'!N$53),'実質公債費比率（分子）の構造'!N$53,NA())</f>
        <v>236</v>
      </c>
      <c r="M50" s="136" t="e">
        <f>NA()</f>
        <v>#N/A</v>
      </c>
      <c r="N50" s="136" t="e">
        <f>NA()</f>
        <v>#N/A</v>
      </c>
      <c r="O50" s="136">
        <f>IF(ISNUMBER('実質公債費比率（分子）の構造'!O$53),'実質公債費比率（分子）の構造'!O$53,NA())</f>
        <v>171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4700</v>
      </c>
      <c r="E56" s="135"/>
      <c r="F56" s="135"/>
      <c r="G56" s="135">
        <f>'将来負担比率（分子）の構造'!J$51</f>
        <v>4795</v>
      </c>
      <c r="H56" s="135"/>
      <c r="I56" s="135"/>
      <c r="J56" s="135">
        <f>'将来負担比率（分子）の構造'!K$51</f>
        <v>4819</v>
      </c>
      <c r="K56" s="135"/>
      <c r="L56" s="135"/>
      <c r="M56" s="135">
        <f>'将来負担比率（分子）の構造'!L$51</f>
        <v>5387</v>
      </c>
      <c r="N56" s="135"/>
      <c r="O56" s="135"/>
      <c r="P56" s="135">
        <f>'将来負担比率（分子）の構造'!M$51</f>
        <v>5209</v>
      </c>
    </row>
    <row r="57" spans="1:16">
      <c r="A57" s="135" t="s">
        <v>35</v>
      </c>
      <c r="B57" s="135"/>
      <c r="C57" s="135"/>
      <c r="D57" s="135">
        <f>'将来負担比率（分子）の構造'!I$50</f>
        <v>259</v>
      </c>
      <c r="E57" s="135"/>
      <c r="F57" s="135"/>
      <c r="G57" s="135">
        <f>'将来負担比率（分子）の構造'!J$50</f>
        <v>248</v>
      </c>
      <c r="H57" s="135"/>
      <c r="I57" s="135"/>
      <c r="J57" s="135">
        <f>'将来負担比率（分子）の構造'!K$50</f>
        <v>291</v>
      </c>
      <c r="K57" s="135"/>
      <c r="L57" s="135"/>
      <c r="M57" s="135">
        <f>'将来負担比率（分子）の構造'!L$50</f>
        <v>294</v>
      </c>
      <c r="N57" s="135"/>
      <c r="O57" s="135"/>
      <c r="P57" s="135">
        <f>'将来負担比率（分子）の構造'!M$50</f>
        <v>276</v>
      </c>
    </row>
    <row r="58" spans="1:16">
      <c r="A58" s="135" t="s">
        <v>34</v>
      </c>
      <c r="B58" s="135"/>
      <c r="C58" s="135"/>
      <c r="D58" s="135">
        <f>'将来負担比率（分子）の構造'!I$49</f>
        <v>5285</v>
      </c>
      <c r="E58" s="135"/>
      <c r="F58" s="135"/>
      <c r="G58" s="135">
        <f>'将来負担比率（分子）の構造'!J$49</f>
        <v>5772</v>
      </c>
      <c r="H58" s="135"/>
      <c r="I58" s="135"/>
      <c r="J58" s="135">
        <f>'将来負担比率（分子）の構造'!K$49</f>
        <v>6330</v>
      </c>
      <c r="K58" s="135"/>
      <c r="L58" s="135"/>
      <c r="M58" s="135">
        <f>'将来負担比率（分子）の構造'!L$49</f>
        <v>6591</v>
      </c>
      <c r="N58" s="135"/>
      <c r="O58" s="135"/>
      <c r="P58" s="135">
        <f>'将来負担比率（分子）の構造'!M$49</f>
        <v>6971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1500</v>
      </c>
      <c r="C62" s="135"/>
      <c r="D62" s="135"/>
      <c r="E62" s="135">
        <f>'将来負担比率（分子）の構造'!J$45</f>
        <v>1510</v>
      </c>
      <c r="F62" s="135"/>
      <c r="G62" s="135"/>
      <c r="H62" s="135">
        <f>'将来負担比率（分子）の構造'!K$45</f>
        <v>1407</v>
      </c>
      <c r="I62" s="135"/>
      <c r="J62" s="135"/>
      <c r="K62" s="135">
        <f>'将来負担比率（分子）の構造'!L$45</f>
        <v>1140</v>
      </c>
      <c r="L62" s="135"/>
      <c r="M62" s="135"/>
      <c r="N62" s="135">
        <f>'将来負担比率（分子）の構造'!M$45</f>
        <v>1065</v>
      </c>
      <c r="O62" s="135"/>
      <c r="P62" s="135"/>
    </row>
    <row r="63" spans="1:16">
      <c r="A63" s="135" t="s">
        <v>28</v>
      </c>
      <c r="B63" s="135">
        <f>'将来負担比率（分子）の構造'!I$44</f>
        <v>379</v>
      </c>
      <c r="C63" s="135"/>
      <c r="D63" s="135"/>
      <c r="E63" s="135">
        <f>'将来負担比率（分子）の構造'!J$44</f>
        <v>344</v>
      </c>
      <c r="F63" s="135"/>
      <c r="G63" s="135"/>
      <c r="H63" s="135">
        <f>'将来負担比率（分子）の構造'!K$44</f>
        <v>312</v>
      </c>
      <c r="I63" s="135"/>
      <c r="J63" s="135"/>
      <c r="K63" s="135">
        <f>'将来負担比率（分子）の構造'!L$44</f>
        <v>256</v>
      </c>
      <c r="L63" s="135"/>
      <c r="M63" s="135"/>
      <c r="N63" s="135">
        <f>'将来負担比率（分子）の構造'!M$44</f>
        <v>229</v>
      </c>
      <c r="O63" s="135"/>
      <c r="P63" s="135"/>
    </row>
    <row r="64" spans="1:16">
      <c r="A64" s="135" t="s">
        <v>27</v>
      </c>
      <c r="B64" s="135">
        <f>'将来負担比率（分子）の構造'!I$43</f>
        <v>191</v>
      </c>
      <c r="C64" s="135"/>
      <c r="D64" s="135"/>
      <c r="E64" s="135">
        <f>'将来負担比率（分子）の構造'!J$43</f>
        <v>133</v>
      </c>
      <c r="F64" s="135"/>
      <c r="G64" s="135"/>
      <c r="H64" s="135">
        <f>'将来負担比率（分子）の構造'!K$43</f>
        <v>128</v>
      </c>
      <c r="I64" s="135"/>
      <c r="J64" s="135"/>
      <c r="K64" s="135">
        <f>'将来負担比率（分子）の構造'!L$43</f>
        <v>155</v>
      </c>
      <c r="L64" s="135"/>
      <c r="M64" s="135"/>
      <c r="N64" s="135">
        <f>'将来負担比率（分子）の構造'!M$43</f>
        <v>145</v>
      </c>
      <c r="O64" s="135"/>
      <c r="P64" s="135"/>
    </row>
    <row r="65" spans="1:16">
      <c r="A65" s="135" t="s">
        <v>26</v>
      </c>
      <c r="B65" s="135">
        <f>'将来負担比率（分子）の構造'!I$42</f>
        <v>219</v>
      </c>
      <c r="C65" s="135"/>
      <c r="D65" s="135"/>
      <c r="E65" s="135">
        <f>'将来負担比率（分子）の構造'!J$42</f>
        <v>146</v>
      </c>
      <c r="F65" s="135"/>
      <c r="G65" s="135"/>
      <c r="H65" s="135">
        <f>'将来負担比率（分子）の構造'!K$42</f>
        <v>73</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5812</v>
      </c>
      <c r="C66" s="135"/>
      <c r="D66" s="135"/>
      <c r="E66" s="135">
        <f>'将来負担比率（分子）の構造'!J$41</f>
        <v>5635</v>
      </c>
      <c r="F66" s="135"/>
      <c r="G66" s="135"/>
      <c r="H66" s="135">
        <f>'将来負担比率（分子）の構造'!K$41</f>
        <v>6011</v>
      </c>
      <c r="I66" s="135"/>
      <c r="J66" s="135"/>
      <c r="K66" s="135">
        <f>'将来負担比率（分子）の構造'!L$41</f>
        <v>6404</v>
      </c>
      <c r="L66" s="135"/>
      <c r="M66" s="135"/>
      <c r="N66" s="135">
        <f>'将来負担比率（分子）の構造'!M$41</f>
        <v>6213</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oitapref</cp:lastModifiedBy>
  <cp:lastPrinted>2015-04-28T02:24:05Z</cp:lastPrinted>
  <dcterms:created xsi:type="dcterms:W3CDTF">2015-02-17T07:52:11Z</dcterms:created>
  <dcterms:modified xsi:type="dcterms:W3CDTF">2015-05-04T04:51:26Z</dcterms:modified>
</cp:coreProperties>
</file>